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2025 ELABORACION\TERCER TRIMESTRE\edos\"/>
    </mc:Choice>
  </mc:AlternateContent>
  <bookViews>
    <workbookView xWindow="-120" yWindow="-345" windowWidth="20730" windowHeight="11160"/>
  </bookViews>
  <sheets>
    <sheet name="Conciliación Ingresos" sheetId="1" r:id="rId1"/>
    <sheet name="Fuente 3" sheetId="7" state="hidden" r:id="rId2"/>
    <sheet name="Hoja1" sheetId="5" state="hidden" r:id="rId3"/>
    <sheet name="Fuente2" sheetId="6" state="hidden" r:id="rId4"/>
    <sheet name="BExRepositorySheet" sheetId="4" state="veryHidden" r:id="rId5"/>
  </sheets>
  <externalReferences>
    <externalReference r:id="rId6"/>
  </externalReferences>
  <definedNames>
    <definedName name="_xlnm.Print_Area" localSheetId="0">'Conciliación Ingresos'!$B$3:$G$23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1" l="1"/>
  <c r="G21" i="1" l="1"/>
  <c r="G10" i="1" l="1"/>
  <c r="G18" i="1"/>
  <c r="K5" i="6"/>
  <c r="K4" i="6"/>
  <c r="G13" i="1" s="1"/>
  <c r="K3" i="6"/>
  <c r="G12" i="1" s="1"/>
  <c r="K2" i="6"/>
  <c r="G11" i="1" s="1"/>
  <c r="N1" i="1" l="1"/>
  <c r="P1" i="1" s="1"/>
  <c r="M1" i="1"/>
  <c r="O1" i="1" s="1"/>
  <c r="I1" i="1" l="1"/>
  <c r="F1" i="1" l="1"/>
  <c r="H1" i="1" s="1"/>
  <c r="E1" i="1" l="1"/>
  <c r="J2" i="1" s="1"/>
  <c r="G1" i="1" l="1"/>
  <c r="D1" i="1"/>
  <c r="J1" i="1" l="1"/>
</calcChain>
</file>

<file path=xl/sharedStrings.xml><?xml version="1.0" encoding="utf-8"?>
<sst xmlns="http://schemas.openxmlformats.org/spreadsheetml/2006/main" count="155" uniqueCount="148">
  <si>
    <t>Conciliación entre los Ingresos Presupuestarios y Contables</t>
  </si>
  <si>
    <t>1. Ingresos Presupuestarios</t>
  </si>
  <si>
    <t>2. Más ingresos contables no presupuestarios</t>
  </si>
  <si>
    <t>Incremento por variación de inventarios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</si>
  <si>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</si>
  <si>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</si>
  <si>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</si>
  <si>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</si>
  <si>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de capital</t>
  </si>
  <si>
    <t>Ingresos derivados de financiamientos</t>
  </si>
  <si>
    <t>Otros ingresos presupuestarios no contables</t>
  </si>
  <si>
    <t>4. Ingresos Contables (4 = 1 + 2 - 3)</t>
  </si>
  <si>
    <t>Ingresos Financieros</t>
  </si>
  <si>
    <t/>
  </si>
  <si>
    <t>Importe</t>
  </si>
  <si>
    <t>Ingresos Financieros EA</t>
  </si>
  <si>
    <t>Disminución del exceso de estimaciones por pérdida o deterio</t>
  </si>
  <si>
    <t>Selección vacía</t>
  </si>
  <si>
    <t>GOBIERNO DEL ESTADO DE MICHOACÁN DE OCAMPO</t>
  </si>
  <si>
    <t>1. Total de Ingresos Presupuestarios</t>
  </si>
  <si>
    <t>2. Más Ingresos Contables No Presupuestarios</t>
  </si>
  <si>
    <t>Incremento por Variación de Inventarios</t>
  </si>
  <si>
    <t>Disminución del Exceso de Estimaciones por Pérdida o Deterioro y Obsolescencia</t>
  </si>
  <si>
    <t>Disminución del Exceso de Provisiones</t>
  </si>
  <si>
    <t>Otros Ingresos y Beneficios Varios</t>
  </si>
  <si>
    <t>Otros Ingresos Contables No Presupuestarios</t>
  </si>
  <si>
    <t>3. Menos Ingresos Presupuestarios No Contables</t>
  </si>
  <si>
    <t>Aprovechamientos Patrimoniales</t>
  </si>
  <si>
    <t>Ingresos Derivados de Financiamientos</t>
  </si>
  <si>
    <t>Otros Ingresos Presupuestarios No Contables</t>
  </si>
  <si>
    <t>4. Total de Ingresos Contables</t>
  </si>
  <si>
    <t>25</t>
  </si>
  <si>
    <t>Cuenta de mayor</t>
  </si>
  <si>
    <t>GEM1209</t>
  </si>
  <si>
    <t>4.3 OTROS INGRESOS Y BENEFICIOS</t>
  </si>
  <si>
    <t>GEM1267</t>
  </si>
  <si>
    <t>4.3.1 Ingresos Financieros</t>
  </si>
  <si>
    <t>GEM1268</t>
  </si>
  <si>
    <t>4.3.2 Incremento por Variación de Inventarios</t>
  </si>
  <si>
    <t>GEM1269</t>
  </si>
  <si>
    <t>4.3.3 Disminución del Exceso de Estimaciones</t>
  </si>
  <si>
    <t>GEM1271</t>
  </si>
  <si>
    <t>4.3.9 Otros Ingresos y Beneficios Varios</t>
  </si>
  <si>
    <t>GEM1281</t>
  </si>
  <si>
    <t>4.3.9.1 Otros Ingresos de Ejercicios Anterior</t>
  </si>
  <si>
    <t>GEM1282</t>
  </si>
  <si>
    <t>4.3.9.2 Bonificaciones y Descuentos Obtenidos</t>
  </si>
  <si>
    <t>GEM1283</t>
  </si>
  <si>
    <t>4.3.9.3 Diferencias por Tipo de Cambio a Favo</t>
  </si>
  <si>
    <t>GEM1284</t>
  </si>
  <si>
    <t>4.3.9.4 Diferencias de Cotizaciones a Favor e</t>
  </si>
  <si>
    <t>GEM1285</t>
  </si>
  <si>
    <t>4.3.9.5 Resultado por Posición Monetaria</t>
  </si>
  <si>
    <t>GEM1286</t>
  </si>
  <si>
    <t>4.3.9.6 Utilidades por Participación Patrimon</t>
  </si>
  <si>
    <t>4396010000</t>
  </si>
  <si>
    <t>UTILIDADES POR PARTICIPACIÓN PATRIMONIAL</t>
  </si>
  <si>
    <t>4396060000</t>
  </si>
  <si>
    <t>ENAJENACION DE BIENES MUEBLES E INMUEBLES</t>
  </si>
  <si>
    <t>4396060100</t>
  </si>
  <si>
    <t>ENAJENACION DE BIENES MUEBLES</t>
  </si>
  <si>
    <t>4396060101</t>
  </si>
  <si>
    <t>ENAJENAC BIENES MUEBLES PARQ ZOOLOG BENITO JUAREZ</t>
  </si>
  <si>
    <t>4396060102</t>
  </si>
  <si>
    <t>ENAJENAC BIENES MUEBLES FISCALIA GENERAL  JUSTICIA</t>
  </si>
  <si>
    <t>4396060200</t>
  </si>
  <si>
    <t>ENAJENACION DE BIENES INMUEBLES</t>
  </si>
  <si>
    <t>4396060600</t>
  </si>
  <si>
    <t>GEM1287</t>
  </si>
  <si>
    <t>4.3.9.9 Otros Ingresos y Beneficios Varios</t>
  </si>
  <si>
    <t xml:space="preserve">
Saldo Inicial</t>
  </si>
  <si>
    <t xml:space="preserve">
Cargos del periodo</t>
  </si>
  <si>
    <t xml:space="preserve">
Abonos del periodo</t>
  </si>
  <si>
    <t xml:space="preserve">
Saldo Final</t>
  </si>
  <si>
    <t xml:space="preserve"> Estimado</t>
  </si>
  <si>
    <t xml:space="preserve"> Ampliaciones y Reducciones</t>
  </si>
  <si>
    <t>Modificado</t>
  </si>
  <si>
    <t>Devengado</t>
  </si>
  <si>
    <t>Ingreso Recaudado</t>
  </si>
  <si>
    <t>Diferencia (e)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</si>
  <si>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</si>
  <si>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</si>
  <si>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</si>
  <si>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</si>
  <si>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</si>
  <si>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</si>
  <si>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</si>
  <si>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</si>
  <si>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</t>
  </si>
  <si>
    <t>(H=h1+h2+h3+h4+h5+h6+h7+h8+h9+h10+h11)</t>
  </si>
  <si>
    <t>h1) Fondo General de Participaciones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</si>
  <si>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</si>
  <si>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</si>
  <si>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</si>
  <si>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</si>
  <si>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</si>
  <si>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</si>
  <si>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</si>
  <si>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</si>
  <si>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</si>
  <si>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</t>
  </si>
  <si>
    <t>I. Incentivos Derivados de la Colaboración Fiscal (I=i1+i2+i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</si>
  <si>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</si>
  <si>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</si>
  <si>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</si>
  <si>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</si>
  <si>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</si>
  <si>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</si>
  <si>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</si>
  <si>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</si>
  <si>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</si>
  <si>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>l1) Participaciones en Ingresos Locales</t>
  </si>
  <si>
    <t>l2) Otros Ingresos de Libre Disposición</t>
  </si>
  <si>
    <t>I. Total de Ingresos de Libre Disposición</t>
  </si>
  <si>
    <t>Ingresos Excedentes de Ingresos de Libre Disposición</t>
  </si>
  <si>
    <t>Transferencias Federales Etiquetadas</t>
  </si>
  <si>
    <t>A. Aportaciones (A=a1+a2+a3+a4+a5+a6+a7+a8)</t>
  </si>
  <si>
    <t>a1) Fondo de Aportaciones para la Nómina Educativa y Gasto O</t>
  </si>
  <si>
    <t>a2) Fondo de Aportaciones para los Servicios de Salud</t>
  </si>
  <si>
    <t>a3) Fondo de Aportaciones para la Infraestructura Social</t>
  </si>
  <si>
    <t>a4) Fondo de Aportaciones para el Fortalecimiento de los Mun</t>
  </si>
  <si>
    <t>a5) Fondo de Aportaciones Múltiples</t>
  </si>
  <si>
    <t>a6) Fondo de Aportaciones para la Educación Tecnológica y de</t>
  </si>
  <si>
    <t>a7) Fondo de Aportaciones para la Seguridad Pública de los E</t>
  </si>
  <si>
    <t>a8) Fondo de Aportaciones para el Fortalecimiento de las Ent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</si>
  <si>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</si>
  <si>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</si>
  <si>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</si>
  <si>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</si>
  <si>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</si>
  <si>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</si>
  <si>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</t>
  </si>
  <si>
    <t>c2) Fondo Minero</t>
  </si>
  <si>
    <t>D. Transferencias, Subsidios y Subvenciones, y Pensiones y J</t>
  </si>
  <si>
    <t>E. Otras Transferencias Federales Etiquetadas</t>
  </si>
  <si>
    <t>II. Total de Transferencias Federales Etiquetadas (II = A +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</si>
  <si>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</si>
  <si>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</si>
  <si>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</si>
  <si>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</si>
  <si>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</t>
  </si>
  <si>
    <t>2. Ingresos Derivados de Financiamientos con Fuente de Pago</t>
  </si>
  <si>
    <t>3. Ingresos Derivados de Financiamientos (3 = 1 + 2)</t>
  </si>
  <si>
    <t>001.2025..009.2025</t>
  </si>
  <si>
    <t>04/11/2025</t>
  </si>
  <si>
    <t>(Cifras en Pesos)</t>
  </si>
  <si>
    <t>CONCEPTO</t>
  </si>
  <si>
    <t xml:space="preserve">Del  1o. de enero al 30 de septiembre del año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</si>
</sst>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_(* #,##0.00_);_(* \(#,##0.00\);_(* &quot;-&quot;??_);_(@_)"/>
    <numFmt numFmtId="165" formatCode="&quot;$&quot;#,##0.00"/>
    <numFmt numFmtId="166" formatCode="#,##0.00;\-\ #,##0.00"/>
  </numFmts>
  <fonts count="42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color theme="0"/>
      <name val="Calibri"/>
      <family val="2"/>
      <scheme val="minor"/>
    </font>
    <font>
      <sz val="11"/>
      <color indexed="17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1"/>
      <color indexed="53"/>
      <name val="Calibri"/>
      <family val="2"/>
    </font>
    <font>
      <b/>
      <sz val="15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6"/>
      <name val="Calibri"/>
      <family val="2"/>
    </font>
    <font>
      <sz val="11"/>
      <color indexed="60"/>
      <name val="Calibri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i/>
      <sz val="10"/>
      <color rgb="FF7F7F7F"/>
      <name val="Arial"/>
      <family val="2"/>
    </font>
    <font>
      <b/>
      <sz val="18"/>
      <color theme="3"/>
      <name val="Calibri Light"/>
      <family val="2"/>
      <scheme val="major"/>
    </font>
    <font>
      <b/>
      <sz val="13"/>
      <color indexed="62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scheme val="minor"/>
    </font>
    <font>
      <b/>
      <sz val="10"/>
      <color theme="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2"/>
        <bgColor indexed="42"/>
      </patternFill>
    </fill>
    <fill>
      <patternFill patternType="solid">
        <fgColor indexed="9"/>
        <bgColor indexed="9"/>
      </patternFill>
    </fill>
    <fill>
      <patternFill patternType="solid">
        <fgColor indexed="55"/>
        <bgColor indexed="55"/>
      </patternFill>
    </fill>
    <fill>
      <patternFill patternType="solid">
        <fgColor indexed="47"/>
        <bgColor indexed="47"/>
      </patternFill>
    </fill>
    <fill>
      <patternFill patternType="solid">
        <fgColor indexed="45"/>
        <bgColor indexed="45"/>
      </patternFill>
    </fill>
    <fill>
      <patternFill patternType="solid">
        <fgColor indexed="26"/>
        <bgColor indexed="26"/>
      </patternFill>
    </fill>
    <fill>
      <patternFill patternType="solid">
        <fgColor indexed="43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15"/>
      </patternFill>
    </fill>
    <fill>
      <patternFill patternType="solid">
        <fgColor theme="1"/>
        <bgColor indexed="64"/>
      </patternFill>
    </fill>
    <fill>
      <patternFill patternType="solid">
        <fgColor theme="2" tint="-0.49998474074526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3"/>
      </bottom>
      <diagonal/>
    </border>
    <border>
      <left/>
      <right/>
      <top/>
      <bottom style="thick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3">
    <xf numFmtId="0" fontId="0" fillId="0" borderId="0"/>
    <xf numFmtId="164" fontId="3" fillId="0" borderId="0" applyFont="0" applyFill="0" applyBorder="0" applyAlignment="0" applyProtection="0"/>
    <xf numFmtId="0" fontId="4" fillId="0" borderId="0"/>
    <xf numFmtId="0" fontId="3" fillId="0" borderId="0"/>
    <xf numFmtId="0" fontId="4" fillId="0" borderId="0"/>
    <xf numFmtId="0" fontId="4" fillId="0" borderId="0"/>
    <xf numFmtId="0" fontId="4" fillId="0" borderId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1" fillId="6" borderId="18" applyNumberFormat="0" applyAlignment="0" applyProtection="0"/>
    <xf numFmtId="0" fontId="25" fillId="4" borderId="23" applyNumberFormat="0" applyAlignment="0" applyProtection="0"/>
    <xf numFmtId="0" fontId="16" fillId="4" borderId="18" applyNumberFormat="0" applyAlignment="0" applyProtection="0"/>
    <xf numFmtId="0" fontId="18" fillId="0" borderId="20" applyNumberFormat="0" applyFill="0" applyAlignment="0" applyProtection="0"/>
    <xf numFmtId="0" fontId="17" fillId="5" borderId="19" applyNumberFormat="0" applyAlignment="0" applyProtection="0"/>
    <xf numFmtId="0" fontId="35" fillId="0" borderId="0" applyNumberFormat="0" applyFill="0" applyBorder="0" applyAlignment="0" applyProtection="0"/>
    <xf numFmtId="0" fontId="24" fillId="8" borderId="22" applyNumberFormat="0" applyFont="0" applyAlignment="0" applyProtection="0"/>
    <xf numFmtId="0" fontId="36" fillId="0" borderId="0" applyNumberFormat="0" applyFill="0" applyBorder="0" applyAlignment="0" applyProtection="0"/>
    <xf numFmtId="0" fontId="39" fillId="0" borderId="28" applyNumberFormat="0" applyFill="0" applyAlignment="0" applyProtection="0"/>
    <xf numFmtId="4" fontId="26" fillId="9" borderId="24" applyNumberFormat="0" applyProtection="0">
      <alignment vertical="center"/>
    </xf>
    <xf numFmtId="4" fontId="27" fillId="9" borderId="24" applyNumberFormat="0" applyProtection="0">
      <alignment vertical="center"/>
    </xf>
    <xf numFmtId="4" fontId="26" fillId="9" borderId="24" applyNumberFormat="0" applyProtection="0">
      <alignment horizontal="left" vertical="center" indent="1"/>
    </xf>
    <xf numFmtId="0" fontId="26" fillId="9" borderId="24" applyNumberFormat="0" applyProtection="0">
      <alignment horizontal="left" vertical="top" indent="1"/>
    </xf>
    <xf numFmtId="4" fontId="26" fillId="10" borderId="0" applyNumberFormat="0" applyProtection="0">
      <alignment horizontal="left" vertical="center" indent="1"/>
    </xf>
    <xf numFmtId="4" fontId="28" fillId="11" borderId="24" applyNumberFormat="0" applyProtection="0">
      <alignment horizontal="right" vertical="center"/>
    </xf>
    <xf numFmtId="4" fontId="28" fillId="12" borderId="24" applyNumberFormat="0" applyProtection="0">
      <alignment horizontal="right" vertical="center"/>
    </xf>
    <xf numFmtId="4" fontId="28" fillId="13" borderId="24" applyNumberFormat="0" applyProtection="0">
      <alignment horizontal="right" vertical="center"/>
    </xf>
    <xf numFmtId="4" fontId="28" fillId="14" borderId="24" applyNumberFormat="0" applyProtection="0">
      <alignment horizontal="right" vertical="center"/>
    </xf>
    <xf numFmtId="4" fontId="28" fillId="15" borderId="24" applyNumberFormat="0" applyProtection="0">
      <alignment horizontal="right" vertical="center"/>
    </xf>
    <xf numFmtId="4" fontId="28" fillId="16" borderId="24" applyNumberFormat="0" applyProtection="0">
      <alignment horizontal="right" vertical="center"/>
    </xf>
    <xf numFmtId="4" fontId="28" fillId="17" borderId="24" applyNumberFormat="0" applyProtection="0">
      <alignment horizontal="right" vertical="center"/>
    </xf>
    <xf numFmtId="4" fontId="28" fillId="18" borderId="24" applyNumberFormat="0" applyProtection="0">
      <alignment horizontal="right" vertical="center"/>
    </xf>
    <xf numFmtId="4" fontId="28" fillId="19" borderId="24" applyNumberFormat="0" applyProtection="0">
      <alignment horizontal="right" vertical="center"/>
    </xf>
    <xf numFmtId="4" fontId="26" fillId="20" borderId="25" applyNumberFormat="0" applyProtection="0">
      <alignment horizontal="left" vertical="center" indent="1"/>
    </xf>
    <xf numFmtId="4" fontId="28" fillId="21" borderId="0" applyNumberFormat="0" applyProtection="0">
      <alignment horizontal="left" vertical="center" indent="1"/>
    </xf>
    <xf numFmtId="4" fontId="29" fillId="22" borderId="0" applyNumberFormat="0" applyProtection="0">
      <alignment horizontal="left" vertical="center" indent="1"/>
    </xf>
    <xf numFmtId="4" fontId="28" fillId="10" borderId="24" applyNumberFormat="0" applyProtection="0">
      <alignment horizontal="right" vertical="center"/>
    </xf>
    <xf numFmtId="4" fontId="30" fillId="21" borderId="0" applyNumberFormat="0" applyProtection="0">
      <alignment horizontal="left" vertical="center" indent="1"/>
    </xf>
    <xf numFmtId="4" fontId="30" fillId="10" borderId="0" applyNumberFormat="0" applyProtection="0">
      <alignment horizontal="left" vertical="center" indent="1"/>
    </xf>
    <xf numFmtId="0" fontId="24" fillId="22" borderId="24" applyNumberFormat="0" applyProtection="0">
      <alignment horizontal="left" vertical="center" indent="1"/>
    </xf>
    <xf numFmtId="0" fontId="24" fillId="22" borderId="24" applyNumberFormat="0" applyProtection="0">
      <alignment horizontal="left" vertical="top" indent="1"/>
    </xf>
    <xf numFmtId="0" fontId="24" fillId="10" borderId="24" applyNumberFormat="0" applyProtection="0">
      <alignment horizontal="left" vertical="center" indent="1"/>
    </xf>
    <xf numFmtId="0" fontId="24" fillId="10" borderId="24" applyNumberFormat="0" applyProtection="0">
      <alignment horizontal="left" vertical="top" indent="1"/>
    </xf>
    <xf numFmtId="0" fontId="24" fillId="23" borderId="24" applyNumberFormat="0" applyProtection="0">
      <alignment horizontal="left" vertical="center" indent="1"/>
    </xf>
    <xf numFmtId="0" fontId="24" fillId="23" borderId="24" applyNumberFormat="0" applyProtection="0">
      <alignment horizontal="left" vertical="top" indent="1"/>
    </xf>
    <xf numFmtId="0" fontId="24" fillId="21" borderId="24" applyNumberFormat="0" applyProtection="0">
      <alignment horizontal="left" vertical="center" indent="1"/>
    </xf>
    <xf numFmtId="0" fontId="24" fillId="21" borderId="24" applyNumberFormat="0" applyProtection="0">
      <alignment horizontal="left" vertical="top" indent="1"/>
    </xf>
    <xf numFmtId="0" fontId="24" fillId="24" borderId="12" applyNumberFormat="0">
      <protection locked="0"/>
    </xf>
    <xf numFmtId="4" fontId="28" fillId="25" borderId="24" applyNumberFormat="0" applyProtection="0">
      <alignment vertical="center"/>
    </xf>
    <xf numFmtId="4" fontId="31" fillId="25" borderId="24" applyNumberFormat="0" applyProtection="0">
      <alignment vertical="center"/>
    </xf>
    <xf numFmtId="4" fontId="28" fillId="25" borderId="24" applyNumberFormat="0" applyProtection="0">
      <alignment horizontal="left" vertical="center" indent="1"/>
    </xf>
    <xf numFmtId="0" fontId="28" fillId="25" borderId="24" applyNumberFormat="0" applyProtection="0">
      <alignment horizontal="left" vertical="top" indent="1"/>
    </xf>
    <xf numFmtId="4" fontId="28" fillId="21" borderId="24" applyNumberFormat="0" applyProtection="0">
      <alignment horizontal="right" vertical="center"/>
    </xf>
    <xf numFmtId="4" fontId="31" fillId="21" borderId="24" applyNumberFormat="0" applyProtection="0">
      <alignment horizontal="right" vertical="center"/>
    </xf>
    <xf numFmtId="4" fontId="28" fillId="10" borderId="24" applyNumberFormat="0" applyProtection="0">
      <alignment horizontal="left" vertical="center" indent="1"/>
    </xf>
    <xf numFmtId="0" fontId="28" fillId="10" borderId="24" applyNumberFormat="0" applyProtection="0">
      <alignment horizontal="left" vertical="top" indent="1"/>
    </xf>
    <xf numFmtId="4" fontId="32" fillId="26" borderId="0" applyNumberFormat="0" applyProtection="0">
      <alignment horizontal="left" vertical="center" indent="1"/>
    </xf>
    <xf numFmtId="4" fontId="33" fillId="21" borderId="24" applyNumberFormat="0" applyProtection="0">
      <alignment horizontal="right" vertical="center"/>
    </xf>
    <xf numFmtId="0" fontId="34" fillId="0" borderId="0" applyNumberForma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4" fillId="8" borderId="22" applyNumberFormat="0" applyFont="0" applyAlignment="0" applyProtection="0"/>
    <xf numFmtId="4" fontId="28" fillId="21" borderId="0" applyNumberFormat="0" applyProtection="0">
      <alignment horizontal="left" vertical="center" indent="1"/>
    </xf>
    <xf numFmtId="4" fontId="28" fillId="10" borderId="0" applyNumberFormat="0" applyProtection="0">
      <alignment horizontal="left" vertical="center" indent="1"/>
    </xf>
    <xf numFmtId="0" fontId="4" fillId="22" borderId="24" applyNumberFormat="0" applyProtection="0">
      <alignment horizontal="left" vertical="center" indent="1"/>
    </xf>
    <xf numFmtId="0" fontId="4" fillId="22" borderId="24" applyNumberFormat="0" applyProtection="0">
      <alignment horizontal="left" vertical="top" indent="1"/>
    </xf>
    <xf numFmtId="0" fontId="4" fillId="10" borderId="24" applyNumberFormat="0" applyProtection="0">
      <alignment horizontal="left" vertical="center" indent="1"/>
    </xf>
    <xf numFmtId="0" fontId="4" fillId="10" borderId="24" applyNumberFormat="0" applyProtection="0">
      <alignment horizontal="left" vertical="top" indent="1"/>
    </xf>
    <xf numFmtId="0" fontId="4" fillId="23" borderId="24" applyNumberFormat="0" applyProtection="0">
      <alignment horizontal="left" vertical="center" indent="1"/>
    </xf>
    <xf numFmtId="0" fontId="4" fillId="23" borderId="24" applyNumberFormat="0" applyProtection="0">
      <alignment horizontal="left" vertical="top" indent="1"/>
    </xf>
    <xf numFmtId="0" fontId="4" fillId="21" borderId="24" applyNumberFormat="0" applyProtection="0">
      <alignment horizontal="left" vertical="center" indent="1"/>
    </xf>
    <xf numFmtId="0" fontId="4" fillId="21" borderId="24" applyNumberFormat="0" applyProtection="0">
      <alignment horizontal="left" vertical="top" indent="1"/>
    </xf>
    <xf numFmtId="0" fontId="4" fillId="24" borderId="12" applyNumberFormat="0">
      <protection locked="0"/>
    </xf>
    <xf numFmtId="0" fontId="2" fillId="0" borderId="0"/>
    <xf numFmtId="164" fontId="4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2" fillId="0" borderId="0"/>
    <xf numFmtId="0" fontId="37" fillId="0" borderId="0" applyNumberFormat="0" applyFill="0" applyBorder="0" applyAlignment="0" applyProtection="0"/>
    <xf numFmtId="0" fontId="19" fillId="0" borderId="21" applyNumberFormat="0" applyFill="0" applyAlignment="0" applyProtection="0"/>
    <xf numFmtId="0" fontId="38" fillId="0" borderId="26" applyNumberFormat="0" applyFill="0" applyAlignment="0" applyProtection="0"/>
    <xf numFmtId="0" fontId="20" fillId="0" borderId="27" applyNumberFormat="0" applyFill="0" applyAlignment="0" applyProtection="0"/>
    <xf numFmtId="0" fontId="20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22" fillId="7" borderId="0" applyNumberFormat="0" applyBorder="0" applyAlignment="0" applyProtection="0"/>
    <xf numFmtId="0" fontId="23" fillId="6" borderId="0" applyNumberFormat="0" applyBorder="0" applyAlignment="0" applyProtection="0"/>
    <xf numFmtId="0" fontId="21" fillId="6" borderId="18" applyNumberFormat="0" applyAlignment="0" applyProtection="0"/>
    <xf numFmtId="0" fontId="25" fillId="4" borderId="23" applyNumberFormat="0" applyAlignment="0" applyProtection="0"/>
    <xf numFmtId="0" fontId="16" fillId="4" borderId="18" applyNumberFormat="0" applyAlignment="0" applyProtection="0"/>
    <xf numFmtId="0" fontId="18" fillId="0" borderId="20" applyNumberFormat="0" applyFill="0" applyAlignment="0" applyProtection="0"/>
    <xf numFmtId="0" fontId="17" fillId="5" borderId="19" applyNumberFormat="0" applyAlignment="0" applyProtection="0"/>
    <xf numFmtId="0" fontId="35" fillId="0" borderId="0" applyNumberFormat="0" applyFill="0" applyBorder="0" applyAlignment="0" applyProtection="0"/>
    <xf numFmtId="0" fontId="4" fillId="8" borderId="22" applyNumberFormat="0" applyFont="0" applyAlignment="0" applyProtection="0"/>
    <xf numFmtId="0" fontId="36" fillId="0" borderId="0" applyNumberFormat="0" applyFill="0" applyBorder="0" applyAlignment="0" applyProtection="0"/>
    <xf numFmtId="0" fontId="39" fillId="0" borderId="28" applyNumberFormat="0" applyFill="0" applyAlignment="0" applyProtection="0"/>
    <xf numFmtId="4" fontId="28" fillId="21" borderId="0" applyNumberFormat="0" applyProtection="0">
      <alignment horizontal="left" vertical="center" indent="1"/>
    </xf>
    <xf numFmtId="4" fontId="28" fillId="10" borderId="0" applyNumberFormat="0" applyProtection="0">
      <alignment horizontal="left" vertical="center" indent="1"/>
    </xf>
    <xf numFmtId="0" fontId="4" fillId="22" borderId="24" applyNumberFormat="0" applyProtection="0">
      <alignment horizontal="left" vertical="center" indent="1"/>
    </xf>
    <xf numFmtId="0" fontId="4" fillId="22" borderId="24" applyNumberFormat="0" applyProtection="0">
      <alignment horizontal="left" vertical="top" indent="1"/>
    </xf>
    <xf numFmtId="0" fontId="4" fillId="10" borderId="24" applyNumberFormat="0" applyProtection="0">
      <alignment horizontal="left" vertical="center" indent="1"/>
    </xf>
    <xf numFmtId="0" fontId="4" fillId="10" borderId="24" applyNumberFormat="0" applyProtection="0">
      <alignment horizontal="left" vertical="top" indent="1"/>
    </xf>
    <xf numFmtId="0" fontId="4" fillId="23" borderId="24" applyNumberFormat="0" applyProtection="0">
      <alignment horizontal="left" vertical="center" indent="1"/>
    </xf>
    <xf numFmtId="0" fontId="4" fillId="23" borderId="24" applyNumberFormat="0" applyProtection="0">
      <alignment horizontal="left" vertical="top" indent="1"/>
    </xf>
    <xf numFmtId="0" fontId="4" fillId="21" borderId="24" applyNumberFormat="0" applyProtection="0">
      <alignment horizontal="left" vertical="center" indent="1"/>
    </xf>
    <xf numFmtId="0" fontId="4" fillId="21" borderId="24" applyNumberFormat="0" applyProtection="0">
      <alignment horizontal="left" vertical="top" indent="1"/>
    </xf>
    <xf numFmtId="0" fontId="4" fillId="24" borderId="12" applyNumberFormat="0">
      <protection locked="0"/>
    </xf>
    <xf numFmtId="164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91">
    <xf numFmtId="0" fontId="0" fillId="0" borderId="0" xfId="0"/>
    <xf numFmtId="0" fontId="5" fillId="2" borderId="0" xfId="2" quotePrefix="1" applyFont="1" applyFill="1"/>
    <xf numFmtId="0" fontId="5" fillId="2" borderId="0" xfId="2" applyFont="1" applyFill="1"/>
    <xf numFmtId="165" fontId="5" fillId="2" borderId="0" xfId="2" applyNumberFormat="1" applyFont="1" applyFill="1" applyAlignment="1">
      <alignment horizontal="right"/>
    </xf>
    <xf numFmtId="0" fontId="6" fillId="2" borderId="0" xfId="0" applyFont="1" applyFill="1"/>
    <xf numFmtId="0" fontId="7" fillId="2" borderId="0" xfId="2" applyFont="1" applyFill="1"/>
    <xf numFmtId="0" fontId="9" fillId="2" borderId="0" xfId="2" applyFont="1" applyFill="1"/>
    <xf numFmtId="0" fontId="10" fillId="2" borderId="4" xfId="2" applyFont="1" applyFill="1" applyBorder="1"/>
    <xf numFmtId="165" fontId="10" fillId="2" borderId="8" xfId="2" applyNumberFormat="1" applyFont="1" applyFill="1" applyBorder="1" applyAlignment="1">
      <alignment horizontal="right"/>
    </xf>
    <xf numFmtId="164" fontId="10" fillId="2" borderId="9" xfId="1" applyFont="1" applyFill="1" applyBorder="1" applyAlignment="1">
      <alignment horizontal="right"/>
    </xf>
    <xf numFmtId="0" fontId="9" fillId="2" borderId="0" xfId="2" applyFont="1" applyFill="1" applyAlignment="1">
      <alignment horizontal="center"/>
    </xf>
    <xf numFmtId="0" fontId="7" fillId="2" borderId="10" xfId="2" applyFont="1" applyFill="1" applyBorder="1"/>
    <xf numFmtId="0" fontId="7" fillId="2" borderId="8" xfId="2" applyFont="1" applyFill="1" applyBorder="1"/>
    <xf numFmtId="0" fontId="7" fillId="2" borderId="0" xfId="2" applyFont="1" applyFill="1" applyAlignment="1">
      <alignment horizontal="center"/>
    </xf>
    <xf numFmtId="0" fontId="7" fillId="2" borderId="0" xfId="2" applyFont="1" applyFill="1" applyAlignment="1">
      <alignment horizontal="right" vertical="top" wrapText="1"/>
    </xf>
    <xf numFmtId="0" fontId="7" fillId="2" borderId="0" xfId="2" applyFont="1" applyFill="1" applyAlignment="1">
      <alignment horizontal="left" vertical="center"/>
    </xf>
    <xf numFmtId="4" fontId="10" fillId="2" borderId="8" xfId="2" applyNumberFormat="1" applyFont="1" applyFill="1" applyBorder="1" applyAlignment="1">
      <alignment horizontal="right"/>
    </xf>
    <xf numFmtId="0" fontId="7" fillId="2" borderId="7" xfId="2" applyFont="1" applyFill="1" applyBorder="1"/>
    <xf numFmtId="165" fontId="10" fillId="2" borderId="13" xfId="2" applyNumberFormat="1" applyFont="1" applyFill="1" applyBorder="1" applyAlignment="1">
      <alignment horizontal="right"/>
    </xf>
    <xf numFmtId="2" fontId="11" fillId="2" borderId="0" xfId="1" applyNumberFormat="1" applyFont="1" applyFill="1"/>
    <xf numFmtId="164" fontId="11" fillId="2" borderId="0" xfId="1" applyFont="1" applyFill="1"/>
    <xf numFmtId="165" fontId="7" fillId="2" borderId="0" xfId="2" applyNumberFormat="1" applyFont="1" applyFill="1" applyAlignment="1">
      <alignment horizontal="right"/>
    </xf>
    <xf numFmtId="0" fontId="7" fillId="2" borderId="0" xfId="4" applyFont="1" applyFill="1"/>
    <xf numFmtId="0" fontId="12" fillId="2" borderId="0" xfId="5" applyFont="1" applyFill="1"/>
    <xf numFmtId="0" fontId="12" fillId="2" borderId="0" xfId="6" applyFont="1" applyFill="1"/>
    <xf numFmtId="0" fontId="13" fillId="2" borderId="0" xfId="2" applyFont="1" applyFill="1"/>
    <xf numFmtId="0" fontId="7" fillId="2" borderId="0" xfId="6" applyFont="1" applyFill="1"/>
    <xf numFmtId="0" fontId="12" fillId="2" borderId="0" xfId="2" applyFont="1" applyFill="1"/>
    <xf numFmtId="0" fontId="7" fillId="2" borderId="0" xfId="5" applyFont="1" applyFill="1"/>
    <xf numFmtId="4" fontId="12" fillId="2" borderId="0" xfId="6" quotePrefix="1" applyNumberFormat="1" applyFont="1" applyFill="1"/>
    <xf numFmtId="0" fontId="13" fillId="2" borderId="0" xfId="5" applyFont="1" applyFill="1" applyAlignment="1">
      <alignment horizontal="left"/>
    </xf>
    <xf numFmtId="4" fontId="13" fillId="2" borderId="0" xfId="6" applyNumberFormat="1" applyFont="1" applyFill="1"/>
    <xf numFmtId="0" fontId="13" fillId="2" borderId="0" xfId="2" applyFont="1" applyFill="1" applyAlignment="1">
      <alignment horizontal="left"/>
    </xf>
    <xf numFmtId="0" fontId="14" fillId="2" borderId="0" xfId="0" applyFont="1" applyFill="1"/>
    <xf numFmtId="165" fontId="7" fillId="2" borderId="0" xfId="2" applyNumberFormat="1" applyFont="1" applyFill="1"/>
    <xf numFmtId="0" fontId="26" fillId="10" borderId="0" xfId="28" quotePrefix="1" applyNumberFormat="1">
      <alignment horizontal="left" vertical="center" indent="1"/>
    </xf>
    <xf numFmtId="0" fontId="28" fillId="10" borderId="24" xfId="59" quotePrefix="1" applyNumberFormat="1">
      <alignment horizontal="left" vertical="center" indent="1"/>
    </xf>
    <xf numFmtId="4" fontId="28" fillId="21" borderId="24" xfId="57" applyNumberFormat="1">
      <alignment horizontal="right" vertical="center"/>
    </xf>
    <xf numFmtId="166" fontId="28" fillId="21" borderId="24" xfId="57" applyNumberFormat="1">
      <alignment horizontal="right" vertical="center"/>
    </xf>
    <xf numFmtId="0" fontId="24" fillId="22" borderId="24" xfId="44" quotePrefix="1" applyAlignment="1">
      <alignment horizontal="left" vertical="center" indent="2"/>
    </xf>
    <xf numFmtId="0" fontId="24" fillId="10" borderId="24" xfId="46" quotePrefix="1" applyAlignment="1">
      <alignment horizontal="left" vertical="center" indent="3"/>
    </xf>
    <xf numFmtId="3" fontId="28" fillId="21" borderId="24" xfId="57" applyNumberFormat="1">
      <alignment horizontal="right" vertical="center"/>
    </xf>
    <xf numFmtId="0" fontId="4" fillId="2" borderId="8" xfId="2" applyFill="1" applyBorder="1"/>
    <xf numFmtId="0" fontId="4" fillId="2" borderId="10" xfId="2" applyFill="1" applyBorder="1"/>
    <xf numFmtId="0" fontId="4" fillId="2" borderId="6" xfId="2" applyFill="1" applyBorder="1"/>
    <xf numFmtId="0" fontId="4" fillId="2" borderId="7" xfId="2" applyFill="1" applyBorder="1"/>
    <xf numFmtId="0" fontId="24" fillId="22" borderId="24" xfId="44" quotePrefix="1">
      <alignment horizontal="left" vertical="center" indent="1"/>
    </xf>
    <xf numFmtId="0" fontId="24" fillId="10" borderId="24" xfId="46" quotePrefix="1">
      <alignment horizontal="left" vertical="center" indent="1"/>
    </xf>
    <xf numFmtId="0" fontId="24" fillId="23" borderId="24" xfId="48" quotePrefix="1">
      <alignment horizontal="left" vertical="center" indent="1"/>
    </xf>
    <xf numFmtId="0" fontId="24" fillId="21" borderId="24" xfId="50" quotePrefix="1">
      <alignment horizontal="left" vertical="center" indent="1"/>
    </xf>
    <xf numFmtId="0" fontId="24" fillId="22" borderId="24" xfId="45" quotePrefix="1" applyAlignment="1">
      <alignment horizontal="left" vertical="top" wrapText="1" indent="1"/>
    </xf>
    <xf numFmtId="0" fontId="24" fillId="23" borderId="24" xfId="48" quotePrefix="1" applyAlignment="1">
      <alignment horizontal="left" vertical="center" indent="4"/>
    </xf>
    <xf numFmtId="0" fontId="24" fillId="21" borderId="24" xfId="50" quotePrefix="1" applyAlignment="1">
      <alignment horizontal="left" vertical="center" indent="5"/>
    </xf>
    <xf numFmtId="0" fontId="28" fillId="21" borderId="24" xfId="57" applyNumberFormat="1">
      <alignment horizontal="right" vertical="center"/>
    </xf>
    <xf numFmtId="0" fontId="26" fillId="10" borderId="0" xfId="28" quotePrefix="1" applyNumberFormat="1" applyAlignment="1">
      <alignment horizontal="left" vertical="center" indent="1"/>
    </xf>
    <xf numFmtId="0" fontId="5" fillId="2" borderId="0" xfId="2" quotePrefix="1" applyFont="1" applyFill="1" applyAlignment="1"/>
    <xf numFmtId="14" fontId="5" fillId="2" borderId="0" xfId="2" quotePrefix="1" applyNumberFormat="1" applyFont="1" applyFill="1" applyAlignment="1"/>
    <xf numFmtId="164" fontId="7" fillId="2" borderId="0" xfId="4" applyNumberFormat="1" applyFont="1" applyFill="1"/>
    <xf numFmtId="164" fontId="7" fillId="2" borderId="0" xfId="1" applyFont="1" applyFill="1"/>
    <xf numFmtId="0" fontId="9" fillId="2" borderId="0" xfId="2" applyFont="1" applyFill="1" applyBorder="1" applyAlignment="1">
      <alignment horizontal="left" vertical="center"/>
    </xf>
    <xf numFmtId="0" fontId="10" fillId="2" borderId="0" xfId="2" applyFont="1" applyFill="1" applyBorder="1"/>
    <xf numFmtId="0" fontId="6" fillId="2" borderId="0" xfId="0" applyFont="1" applyFill="1" applyBorder="1"/>
    <xf numFmtId="0" fontId="6" fillId="2" borderId="7" xfId="0" applyFont="1" applyFill="1" applyBorder="1"/>
    <xf numFmtId="0" fontId="6" fillId="2" borderId="11" xfId="0" applyFont="1" applyFill="1" applyBorder="1"/>
    <xf numFmtId="4" fontId="11" fillId="2" borderId="29" xfId="2" applyNumberFormat="1" applyFont="1" applyFill="1" applyBorder="1" applyAlignment="1">
      <alignment horizontal="right"/>
    </xf>
    <xf numFmtId="4" fontId="7" fillId="2" borderId="29" xfId="2" applyNumberFormat="1" applyFont="1" applyFill="1" applyBorder="1" applyAlignment="1">
      <alignment horizontal="right"/>
    </xf>
    <xf numFmtId="0" fontId="41" fillId="27" borderId="29" xfId="2" applyNumberFormat="1" applyFont="1" applyFill="1" applyBorder="1" applyAlignment="1">
      <alignment horizontal="center"/>
    </xf>
    <xf numFmtId="0" fontId="41" fillId="27" borderId="6" xfId="2" applyFont="1" applyFill="1" applyBorder="1"/>
    <xf numFmtId="0" fontId="41" fillId="27" borderId="7" xfId="2" applyFont="1" applyFill="1" applyBorder="1"/>
    <xf numFmtId="165" fontId="41" fillId="27" borderId="7" xfId="2" applyNumberFormat="1" applyFont="1" applyFill="1" applyBorder="1" applyAlignment="1">
      <alignment horizontal="right"/>
    </xf>
    <xf numFmtId="4" fontId="14" fillId="27" borderId="29" xfId="111" applyNumberFormat="1" applyFont="1" applyFill="1" applyBorder="1"/>
    <xf numFmtId="0" fontId="41" fillId="28" borderId="10" xfId="2" applyFont="1" applyFill="1" applyBorder="1"/>
    <xf numFmtId="0" fontId="41" fillId="28" borderId="8" xfId="2" applyFont="1" applyFill="1" applyBorder="1"/>
    <xf numFmtId="165" fontId="41" fillId="28" borderId="11" xfId="2" applyNumberFormat="1" applyFont="1" applyFill="1" applyBorder="1" applyAlignment="1">
      <alignment horizontal="right"/>
    </xf>
    <xf numFmtId="4" fontId="41" fillId="28" borderId="29" xfId="2" applyNumberFormat="1" applyFont="1" applyFill="1" applyBorder="1" applyAlignment="1">
      <alignment horizontal="right"/>
    </xf>
    <xf numFmtId="4" fontId="41" fillId="28" borderId="8" xfId="2" applyNumberFormat="1" applyFont="1" applyFill="1" applyBorder="1" applyAlignment="1">
      <alignment horizontal="right"/>
    </xf>
    <xf numFmtId="0" fontId="41" fillId="27" borderId="14" xfId="2" applyFont="1" applyFill="1" applyBorder="1"/>
    <xf numFmtId="0" fontId="41" fillId="27" borderId="15" xfId="2" applyFont="1" applyFill="1" applyBorder="1"/>
    <xf numFmtId="165" fontId="41" fillId="27" borderId="16" xfId="2" applyNumberFormat="1" applyFont="1" applyFill="1" applyBorder="1" applyAlignment="1">
      <alignment horizontal="right"/>
    </xf>
    <xf numFmtId="164" fontId="41" fillId="27" borderId="17" xfId="1" applyFont="1" applyFill="1" applyBorder="1" applyAlignment="1">
      <alignment horizontal="right"/>
    </xf>
    <xf numFmtId="0" fontId="41" fillId="27" borderId="30" xfId="2" applyFont="1" applyFill="1" applyBorder="1" applyAlignment="1">
      <alignment horizontal="center"/>
    </xf>
    <xf numFmtId="0" fontId="41" fillId="27" borderId="12" xfId="2" applyFont="1" applyFill="1" applyBorder="1" applyAlignment="1">
      <alignment horizontal="center"/>
    </xf>
    <xf numFmtId="0" fontId="9" fillId="2" borderId="4" xfId="2" applyFont="1" applyFill="1" applyBorder="1" applyAlignment="1">
      <alignment horizontal="center" vertical="center"/>
    </xf>
    <xf numFmtId="0" fontId="9" fillId="2" borderId="0" xfId="2" applyFont="1" applyFill="1" applyBorder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8" fillId="2" borderId="1" xfId="2" applyFont="1" applyFill="1" applyBorder="1" applyAlignment="1">
      <alignment horizontal="center" wrapText="1"/>
    </xf>
    <xf numFmtId="0" fontId="8" fillId="2" borderId="2" xfId="2" applyFont="1" applyFill="1" applyBorder="1" applyAlignment="1">
      <alignment horizontal="center"/>
    </xf>
    <xf numFmtId="0" fontId="8" fillId="2" borderId="3" xfId="2" applyFont="1" applyFill="1" applyBorder="1" applyAlignment="1">
      <alignment horizontal="center"/>
    </xf>
    <xf numFmtId="0" fontId="40" fillId="2" borderId="4" xfId="2" applyFont="1" applyFill="1" applyBorder="1" applyAlignment="1">
      <alignment horizontal="center"/>
    </xf>
    <xf numFmtId="0" fontId="40" fillId="2" borderId="0" xfId="2" applyFont="1" applyFill="1" applyBorder="1" applyAlignment="1">
      <alignment horizontal="center"/>
    </xf>
    <xf numFmtId="0" fontId="40" fillId="2" borderId="5" xfId="2" applyFont="1" applyFill="1" applyBorder="1" applyAlignment="1">
      <alignment horizontal="center"/>
    </xf>
  </cellXfs>
  <cellStyles count="113">
    <cellStyle name="Buena" xfId="12" builtinId="26" customBuiltin="1"/>
    <cellStyle name="Bueno 2" xfId="87"/>
    <cellStyle name="Cálculo" xfId="17" builtinId="22" customBuiltin="1"/>
    <cellStyle name="Cálculo 2" xfId="92"/>
    <cellStyle name="Celda de comprobación" xfId="19" builtinId="23" customBuiltin="1"/>
    <cellStyle name="Celda de comprobación 2" xfId="94"/>
    <cellStyle name="Celda vinculada" xfId="18" builtinId="24" customBuiltin="1"/>
    <cellStyle name="Celda vinculada 2" xfId="93"/>
    <cellStyle name="Encabezado 1" xfId="8" builtinId="16" customBuiltin="1"/>
    <cellStyle name="Encabezado 1 2" xfId="83"/>
    <cellStyle name="Encabezado 4" xfId="11" builtinId="19" customBuiltin="1"/>
    <cellStyle name="Encabezado 4 2" xfId="86"/>
    <cellStyle name="Entrada" xfId="15" builtinId="20" customBuiltin="1"/>
    <cellStyle name="Entrada 2" xfId="90"/>
    <cellStyle name="Incorrecto" xfId="13" builtinId="27" customBuiltin="1"/>
    <cellStyle name="Incorrecto 2" xfId="88"/>
    <cellStyle name="Millares" xfId="1" builtinId="3"/>
    <cellStyle name="Millares 2" xfId="80"/>
    <cellStyle name="Millares 3" xfId="79"/>
    <cellStyle name="Millares 4" xfId="110"/>
    <cellStyle name="Millares 5" xfId="64"/>
    <cellStyle name="Millares 6" xfId="112"/>
    <cellStyle name="Neutral" xfId="14" builtinId="28" customBuiltin="1"/>
    <cellStyle name="Neutral 2" xfId="89"/>
    <cellStyle name="Normal" xfId="0" builtinId="0" customBuiltin="1"/>
    <cellStyle name="Normal 2" xfId="3"/>
    <cellStyle name="Normal 2 2" xfId="81"/>
    <cellStyle name="Normal 2 3" xfId="78"/>
    <cellStyle name="Normal 2 4" xfId="65"/>
    <cellStyle name="Normal 3" xfId="111"/>
    <cellStyle name="Normal 4" xfId="6"/>
    <cellStyle name="Normal 7" xfId="5"/>
    <cellStyle name="Normal 8" xfId="4"/>
    <cellStyle name="Normal 9" xfId="2"/>
    <cellStyle name="Notas" xfId="21" builtinId="10" customBuiltin="1"/>
    <cellStyle name="Notas 2" xfId="96"/>
    <cellStyle name="Notas 3" xfId="66"/>
    <cellStyle name="Salida" xfId="16" builtinId="21" customBuiltin="1"/>
    <cellStyle name="Salida 2" xfId="91"/>
    <cellStyle name="SAPBEXaggData" xfId="24"/>
    <cellStyle name="SAPBEXaggDataEmph" xfId="25"/>
    <cellStyle name="SAPBEXaggItem" xfId="26"/>
    <cellStyle name="SAPBEXaggItemX" xfId="27"/>
    <cellStyle name="SAPBEXchaText" xfId="28"/>
    <cellStyle name="SAPBEXexcBad7" xfId="29"/>
    <cellStyle name="SAPBEXexcBad8" xfId="30"/>
    <cellStyle name="SAPBEXexcBad9" xfId="31"/>
    <cellStyle name="SAPBEXexcCritical4" xfId="32"/>
    <cellStyle name="SAPBEXexcCritical5" xfId="33"/>
    <cellStyle name="SAPBEXexcCritical6" xfId="34"/>
    <cellStyle name="SAPBEXexcGood1" xfId="35"/>
    <cellStyle name="SAPBEXexcGood2" xfId="36"/>
    <cellStyle name="SAPBEXexcGood3" xfId="37"/>
    <cellStyle name="SAPBEXfilterDrill" xfId="38"/>
    <cellStyle name="SAPBEXfilterItem" xfId="39"/>
    <cellStyle name="SAPBEXfilterText" xfId="40"/>
    <cellStyle name="SAPBEXformats" xfId="41"/>
    <cellStyle name="SAPBEXheaderItem" xfId="42"/>
    <cellStyle name="SAPBEXheaderItem 2" xfId="99"/>
    <cellStyle name="SAPBEXheaderItem 3" xfId="67"/>
    <cellStyle name="SAPBEXheaderText" xfId="43"/>
    <cellStyle name="SAPBEXheaderText 2" xfId="100"/>
    <cellStyle name="SAPBEXheaderText 3" xfId="68"/>
    <cellStyle name="SAPBEXHLevel0" xfId="44"/>
    <cellStyle name="SAPBEXHLevel0 2" xfId="101"/>
    <cellStyle name="SAPBEXHLevel0 3" xfId="69"/>
    <cellStyle name="SAPBEXHLevel0X" xfId="45"/>
    <cellStyle name="SAPBEXHLevel0X 2" xfId="102"/>
    <cellStyle name="SAPBEXHLevel0X 3" xfId="70"/>
    <cellStyle name="SAPBEXHLevel1" xfId="46"/>
    <cellStyle name="SAPBEXHLevel1 2" xfId="103"/>
    <cellStyle name="SAPBEXHLevel1 3" xfId="71"/>
    <cellStyle name="SAPBEXHLevel1X" xfId="47"/>
    <cellStyle name="SAPBEXHLevel1X 2" xfId="104"/>
    <cellStyle name="SAPBEXHLevel1X 3" xfId="72"/>
    <cellStyle name="SAPBEXHLevel2" xfId="48"/>
    <cellStyle name="SAPBEXHLevel2 2" xfId="105"/>
    <cellStyle name="SAPBEXHLevel2 3" xfId="73"/>
    <cellStyle name="SAPBEXHLevel2X" xfId="49"/>
    <cellStyle name="SAPBEXHLevel2X 2" xfId="106"/>
    <cellStyle name="SAPBEXHLevel2X 3" xfId="74"/>
    <cellStyle name="SAPBEXHLevel3" xfId="50"/>
    <cellStyle name="SAPBEXHLevel3 2" xfId="107"/>
    <cellStyle name="SAPBEXHLevel3 3" xfId="75"/>
    <cellStyle name="SAPBEXHLevel3X" xfId="51"/>
    <cellStyle name="SAPBEXHLevel3X 2" xfId="108"/>
    <cellStyle name="SAPBEXHLevel3X 3" xfId="76"/>
    <cellStyle name="SAPBEXinputData" xfId="52"/>
    <cellStyle name="SAPBEXinputData 2" xfId="109"/>
    <cellStyle name="SAPBEXinputData 3" xfId="77"/>
    <cellStyle name="SAPBEXresData" xfId="53"/>
    <cellStyle name="SAPBEXresDataEmph" xfId="54"/>
    <cellStyle name="SAPBEXresItem" xfId="55"/>
    <cellStyle name="SAPBEXresItemX" xfId="56"/>
    <cellStyle name="SAPBEXstdData" xfId="57"/>
    <cellStyle name="SAPBEXstdDataEmph" xfId="58"/>
    <cellStyle name="SAPBEXstdItem" xfId="59"/>
    <cellStyle name="SAPBEXstdItemX" xfId="60"/>
    <cellStyle name="SAPBEXtitle" xfId="61"/>
    <cellStyle name="SAPBEXundefined" xfId="62"/>
    <cellStyle name="Sheet Title" xfId="63"/>
    <cellStyle name="Texto de advertencia" xfId="20" builtinId="11" customBuiltin="1"/>
    <cellStyle name="Texto de advertencia 2" xfId="95"/>
    <cellStyle name="Texto explicativo" xfId="22" builtinId="53" customBuiltin="1"/>
    <cellStyle name="Texto explicativo 2" xfId="97"/>
    <cellStyle name="Título" xfId="7" builtinId="15" customBuiltin="1"/>
    <cellStyle name="Título 2" xfId="9" builtinId="17" customBuiltin="1"/>
    <cellStyle name="Título 2 2" xfId="84"/>
    <cellStyle name="Título 3" xfId="10" builtinId="18" customBuiltin="1"/>
    <cellStyle name="Título 3 2" xfId="85"/>
    <cellStyle name="Título 4" xfId="82"/>
    <cellStyle name="Total" xfId="23" builtinId="25" customBuiltin="1"/>
    <cellStyle name="Total 2" xfId="98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3333"/>
      <rgbColor rgb="0099FF99"/>
      <rgbColor rgb="000000FF"/>
      <rgbColor rgb="00FFFF00"/>
      <rgbColor rgb="00FF00FF"/>
      <rgbColor rgb="00CDDEE9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87C7C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D4E2EE"/>
      <rgbColor rgb="00EFF6FB"/>
      <rgbColor rgb="00CCFFCC"/>
      <rgbColor rgb="00F5FF7F"/>
      <rgbColor rgb="00DEEAF2"/>
      <rgbColor rgb="00FFBBBB"/>
      <rgbColor rgb="00CC99FF"/>
      <rgbColor rgb="00FFCC99"/>
      <rgbColor rgb="004D6776"/>
      <rgbColor rgb="0033CCCC"/>
      <rgbColor rgb="0060ED84"/>
      <rgbColor rgb="00FFCC33"/>
      <rgbColor rgb="00FFAB1D"/>
      <rgbColor rgb="00FF8800"/>
      <rgbColor rgb="00C4D9E9"/>
      <rgbColor rgb="00969696"/>
      <rgbColor rgb="00003366"/>
      <rgbColor rgb="005BCB77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gif"/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gif"/><Relationship Id="rId2" Type="http://schemas.openxmlformats.org/officeDocument/2006/relationships/image" Target="../media/image5.gif"/><Relationship Id="rId1" Type="http://schemas.openxmlformats.org/officeDocument/2006/relationships/image" Target="../media/image3.gif"/><Relationship Id="rId5" Type="http://schemas.openxmlformats.org/officeDocument/2006/relationships/image" Target="../media/image7.gif"/><Relationship Id="rId4" Type="http://schemas.openxmlformats.org/officeDocument/2006/relationships/image" Target="../media/image4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196850</xdr:colOff>
      <xdr:row>0</xdr:row>
      <xdr:rowOff>0</xdr:rowOff>
    </xdr:to>
    <xdr:pic macro="[1]!DesignIconClicked">
      <xdr:nvPicPr>
        <xdr:cNvPr id="3" name="BEx5NBO66I40RI0E9NZ9JAFW5GVX" hidden="1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6850" cy="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0</xdr:row>
      <xdr:rowOff>0</xdr:rowOff>
    </xdr:from>
    <xdr:to>
      <xdr:col>2</xdr:col>
      <xdr:colOff>358775</xdr:colOff>
      <xdr:row>0</xdr:row>
      <xdr:rowOff>0</xdr:rowOff>
    </xdr:to>
    <xdr:pic macro="[1]!DesignIconClicked">
      <xdr:nvPicPr>
        <xdr:cNvPr id="8" name="BExIIZFOL5BTNJDQRL84GMVGROGD" hidden="1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0550" y="0"/>
          <a:ext cx="358775" cy="0"/>
        </a:xfrm>
        <a:prstGeom prst="rect">
          <a:avLst/>
        </a:prstGeom>
      </xdr:spPr>
    </xdr:pic>
    <xdr:clientData/>
  </xdr:twoCellAnchor>
  <xdr:twoCellAnchor>
    <xdr:from>
      <xdr:col>10</xdr:col>
      <xdr:colOff>0</xdr:colOff>
      <xdr:row>0</xdr:row>
      <xdr:rowOff>0</xdr:rowOff>
    </xdr:from>
    <xdr:to>
      <xdr:col>10</xdr:col>
      <xdr:colOff>749300</xdr:colOff>
      <xdr:row>0</xdr:row>
      <xdr:rowOff>0</xdr:rowOff>
    </xdr:to>
    <xdr:pic macro="[1]!DesignIconClicked">
      <xdr:nvPicPr>
        <xdr:cNvPr id="2" name="BExAZI6YJYQMSCP8QLN256G5S2F0" hidden="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4750" y="0"/>
          <a:ext cx="749300" cy="0"/>
        </a:xfrm>
        <a:prstGeom prst="rect">
          <a:avLst/>
        </a:prstGeom>
      </xdr:spPr>
    </xdr:pic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749300</xdr:colOff>
      <xdr:row>0</xdr:row>
      <xdr:rowOff>0</xdr:rowOff>
    </xdr:to>
    <xdr:pic macro="[1]!DesignIconClicked">
      <xdr:nvPicPr>
        <xdr:cNvPr id="4" name="BEx96RSK9K840UOEI44UQQHPTV7B" hidden="1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096750" y="0"/>
          <a:ext cx="749300" cy="0"/>
        </a:xfrm>
        <a:prstGeom prst="rect">
          <a:avLst/>
        </a:prstGeom>
      </xdr:spPr>
    </xdr:pic>
    <xdr:clientData/>
  </xdr:twoCellAnchor>
  <xdr:twoCellAnchor editAs="oneCell">
    <xdr:from>
      <xdr:col>1</xdr:col>
      <xdr:colOff>209550</xdr:colOff>
      <xdr:row>2</xdr:row>
      <xdr:rowOff>123825</xdr:rowOff>
    </xdr:from>
    <xdr:to>
      <xdr:col>3</xdr:col>
      <xdr:colOff>85725</xdr:colOff>
      <xdr:row>5</xdr:row>
      <xdr:rowOff>135147</xdr:rowOff>
    </xdr:to>
    <xdr:pic>
      <xdr:nvPicPr>
        <xdr:cNvPr id="7" name="2 Imagen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9100" y="323850"/>
          <a:ext cx="628650" cy="7828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6</xdr:col>
      <xdr:colOff>1149350</xdr:colOff>
      <xdr:row>63</xdr:row>
      <xdr:rowOff>149225</xdr:rowOff>
    </xdr:to>
    <xdr:pic macro="[1]!DesignIconClicked">
      <xdr:nvPicPr>
        <xdr:cNvPr id="3" name="BEx998YCTXGRJLDNEYMY4RK0PZP2" hidden="1">
          <a:extLst>
            <a:ext uri="{FF2B5EF4-FFF2-40B4-BE49-F238E27FC236}">
              <a16:creationId xmlns="" xmlns:a16="http://schemas.microsoft.com/office/drawing/2014/main" id="{8A768331-A792-E221-7897-A084A525836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588625" cy="10350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1263650</xdr:colOff>
      <xdr:row>13</xdr:row>
      <xdr:rowOff>149225</xdr:rowOff>
    </xdr:to>
    <xdr:pic macro="[1]!DesignIconClicked">
      <xdr:nvPicPr>
        <xdr:cNvPr id="2" name="BExGZZ34JUSU7U2LHEG0VC6AACOE" hidden="1">
          <a:extLst>
            <a:ext uri="{FF2B5EF4-FFF2-40B4-BE49-F238E27FC236}">
              <a16:creationId xmlns=""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235450" cy="225425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2</xdr:row>
      <xdr:rowOff>0</xdr:rowOff>
    </xdr:from>
    <xdr:to>
      <xdr:col>0</xdr:col>
      <xdr:colOff>139700</xdr:colOff>
      <xdr:row>2</xdr:row>
      <xdr:rowOff>127000</xdr:rowOff>
    </xdr:to>
    <xdr:pic macro="[1]!DesignIconClicked">
      <xdr:nvPicPr>
        <xdr:cNvPr id="3" name="BExS1HY9G511UQNBBXQI80G8AUG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3238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12700</xdr:colOff>
      <xdr:row>9</xdr:row>
      <xdr:rowOff>0</xdr:rowOff>
    </xdr:from>
    <xdr:to>
      <xdr:col>0</xdr:col>
      <xdr:colOff>139700</xdr:colOff>
      <xdr:row>9</xdr:row>
      <xdr:rowOff>127000</xdr:rowOff>
    </xdr:to>
    <xdr:pic macro="[1]!DesignIconClicked">
      <xdr:nvPicPr>
        <xdr:cNvPr id="4" name="BExEQU4MG95CW54BJTTB8JPI22RU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" y="1457325"/>
          <a:ext cx="127000" cy="127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5</xdr:col>
      <xdr:colOff>806450</xdr:colOff>
      <xdr:row>19</xdr:row>
      <xdr:rowOff>149225</xdr:rowOff>
    </xdr:to>
    <xdr:pic macro="[1]!DesignIconClicked">
      <xdr:nvPicPr>
        <xdr:cNvPr id="3" name="BExQJJYRUAL9BI6S4MM1L9CABJAJ" hidden="1">
          <a:extLst>
            <a:ext uri="{FF2B5EF4-FFF2-40B4-BE49-F238E27FC236}">
              <a16:creationId xmlns="" xmlns:a16="http://schemas.microsoft.com/office/drawing/2014/main" id="{EEB9DEDF-6DD4-0BF9-E462-C039AC5B7EA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9178925" cy="3225800"/>
        </a:xfrm>
        <a:prstGeom prst="rect">
          <a:avLst/>
        </a:prstGeom>
      </xdr:spPr>
    </xdr:pic>
    <xdr:clientData/>
  </xdr:twoCellAnchor>
  <xdr:twoCellAnchor editAs="oneCell">
    <xdr:from>
      <xdr:col>0</xdr:col>
      <xdr:colOff>25400</xdr:colOff>
      <xdr:row>0</xdr:row>
      <xdr:rowOff>12700</xdr:rowOff>
    </xdr:from>
    <xdr:to>
      <xdr:col>0</xdr:col>
      <xdr:colOff>76200</xdr:colOff>
      <xdr:row>0</xdr:row>
      <xdr:rowOff>63500</xdr:rowOff>
    </xdr:to>
    <xdr:pic macro="[1]!DesignIconClicked">
      <xdr:nvPicPr>
        <xdr:cNvPr id="2" name="BExMHJ7OS10YXRNZFFYWV58QN4HE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0</xdr:col>
      <xdr:colOff>25400</xdr:colOff>
      <xdr:row>0</xdr:row>
      <xdr:rowOff>88900</xdr:rowOff>
    </xdr:from>
    <xdr:to>
      <xdr:col>0</xdr:col>
      <xdr:colOff>76200</xdr:colOff>
      <xdr:row>0</xdr:row>
      <xdr:rowOff>139700</xdr:rowOff>
    </xdr:to>
    <xdr:pic macro="[1]!DesignIconClicked">
      <xdr:nvPicPr>
        <xdr:cNvPr id="4" name="BExKM8T19OHZ72BAMPS3IVWYRN7H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4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1</xdr:col>
      <xdr:colOff>25400</xdr:colOff>
      <xdr:row>0</xdr:row>
      <xdr:rowOff>12700</xdr:rowOff>
    </xdr:from>
    <xdr:to>
      <xdr:col>1</xdr:col>
      <xdr:colOff>76200</xdr:colOff>
      <xdr:row>0</xdr:row>
      <xdr:rowOff>63500</xdr:rowOff>
    </xdr:to>
    <xdr:pic macro="[1]!DesignIconClicked">
      <xdr:nvPicPr>
        <xdr:cNvPr id="5" name="BExD3KS642WYE3EIOKKYGEXGP6GQ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1</xdr:col>
      <xdr:colOff>25400</xdr:colOff>
      <xdr:row>0</xdr:row>
      <xdr:rowOff>88900</xdr:rowOff>
    </xdr:from>
    <xdr:to>
      <xdr:col>1</xdr:col>
      <xdr:colOff>76200</xdr:colOff>
      <xdr:row>0</xdr:row>
      <xdr:rowOff>139700</xdr:rowOff>
    </xdr:to>
    <xdr:pic macro="[1]!DesignIconClicked">
      <xdr:nvPicPr>
        <xdr:cNvPr id="6" name="BExOJQO6I6DYY5DKB9ANFN938NIR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8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2</xdr:col>
      <xdr:colOff>22225</xdr:colOff>
      <xdr:row>0</xdr:row>
      <xdr:rowOff>12700</xdr:rowOff>
    </xdr:from>
    <xdr:to>
      <xdr:col>2</xdr:col>
      <xdr:colOff>73025</xdr:colOff>
      <xdr:row>0</xdr:row>
      <xdr:rowOff>63500</xdr:rowOff>
    </xdr:to>
    <xdr:pic macro="[1]!DesignIconClicked">
      <xdr:nvPicPr>
        <xdr:cNvPr id="7" name="BExXZUQ0XQ4KYEVSS7BYY2Z5GLBH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2</xdr:col>
      <xdr:colOff>22225</xdr:colOff>
      <xdr:row>0</xdr:row>
      <xdr:rowOff>88900</xdr:rowOff>
    </xdr:from>
    <xdr:to>
      <xdr:col>2</xdr:col>
      <xdr:colOff>73025</xdr:colOff>
      <xdr:row>0</xdr:row>
      <xdr:rowOff>139700</xdr:rowOff>
    </xdr:to>
    <xdr:pic macro="[1]!DesignIconClicked">
      <xdr:nvPicPr>
        <xdr:cNvPr id="8" name="BEx1QDW2CS1QWBFGBJ4KV85H40G4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706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3</xdr:col>
      <xdr:colOff>25400</xdr:colOff>
      <xdr:row>0</xdr:row>
      <xdr:rowOff>12700</xdr:rowOff>
    </xdr:from>
    <xdr:to>
      <xdr:col>3</xdr:col>
      <xdr:colOff>76200</xdr:colOff>
      <xdr:row>0</xdr:row>
      <xdr:rowOff>63500</xdr:rowOff>
    </xdr:to>
    <xdr:pic macro="[1]!DesignIconClicked">
      <xdr:nvPicPr>
        <xdr:cNvPr id="9" name="BExIPKCNRDQP3O4J2LQV1RHDFG6K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3</xdr:col>
      <xdr:colOff>25400</xdr:colOff>
      <xdr:row>0</xdr:row>
      <xdr:rowOff>88900</xdr:rowOff>
    </xdr:from>
    <xdr:to>
      <xdr:col>3</xdr:col>
      <xdr:colOff>76200</xdr:colOff>
      <xdr:row>0</xdr:row>
      <xdr:rowOff>139700</xdr:rowOff>
    </xdr:to>
    <xdr:pic macro="[1]!DesignIconClicked">
      <xdr:nvPicPr>
        <xdr:cNvPr id="10" name="BExW2P16SZR3T0SVDM2GU5W8NECQ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453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4</xdr:col>
      <xdr:colOff>28575</xdr:colOff>
      <xdr:row>0</xdr:row>
      <xdr:rowOff>12700</xdr:rowOff>
    </xdr:from>
    <xdr:to>
      <xdr:col>4</xdr:col>
      <xdr:colOff>79375</xdr:colOff>
      <xdr:row>0</xdr:row>
      <xdr:rowOff>63500</xdr:rowOff>
    </xdr:to>
    <xdr:pic macro="[1]!DesignIconClicked">
      <xdr:nvPicPr>
        <xdr:cNvPr id="11" name="BExQ1TGCBIUOGRWJWYD12LJ8L1WV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4</xdr:col>
      <xdr:colOff>28575</xdr:colOff>
      <xdr:row>0</xdr:row>
      <xdr:rowOff>88900</xdr:rowOff>
    </xdr:from>
    <xdr:to>
      <xdr:col>4</xdr:col>
      <xdr:colOff>79375</xdr:colOff>
      <xdr:row>0</xdr:row>
      <xdr:rowOff>139700</xdr:rowOff>
    </xdr:to>
    <xdr:pic macro="[1]!DesignIconClicked">
      <xdr:nvPicPr>
        <xdr:cNvPr id="12" name="BExRYG9EWDUNSASCQ6YXNGGHTXMJ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00" y="88900"/>
          <a:ext cx="50800" cy="50800"/>
        </a:xfrm>
        <a:prstGeom prst="rect">
          <a:avLst/>
        </a:prstGeom>
      </xdr:spPr>
    </xdr:pic>
    <xdr:clientData/>
  </xdr:twoCellAnchor>
  <xdr:twoCellAnchor editAs="oneCell">
    <xdr:from>
      <xdr:col>5</xdr:col>
      <xdr:colOff>22225</xdr:colOff>
      <xdr:row>0</xdr:row>
      <xdr:rowOff>12700</xdr:rowOff>
    </xdr:from>
    <xdr:to>
      <xdr:col>5</xdr:col>
      <xdr:colOff>73025</xdr:colOff>
      <xdr:row>0</xdr:row>
      <xdr:rowOff>63500</xdr:rowOff>
    </xdr:to>
    <xdr:pic macro="[1]!DesignIconClicked">
      <xdr:nvPicPr>
        <xdr:cNvPr id="13" name="BEx1SA7XMFHPCB1LFZV1F77LCTBF"/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12700"/>
          <a:ext cx="50800" cy="50800"/>
        </a:xfrm>
        <a:prstGeom prst="rect">
          <a:avLst/>
        </a:prstGeom>
      </xdr:spPr>
    </xdr:pic>
    <xdr:clientData fPrintsWithSheet="0"/>
  </xdr:twoCellAnchor>
  <xdr:twoCellAnchor editAs="oneCell">
    <xdr:from>
      <xdr:col>5</xdr:col>
      <xdr:colOff>22225</xdr:colOff>
      <xdr:row>0</xdr:row>
      <xdr:rowOff>88900</xdr:rowOff>
    </xdr:from>
    <xdr:to>
      <xdr:col>5</xdr:col>
      <xdr:colOff>73025</xdr:colOff>
      <xdr:row>0</xdr:row>
      <xdr:rowOff>139700</xdr:rowOff>
    </xdr:to>
    <xdr:pic macro="[1]!DesignIconClicked">
      <xdr:nvPicPr>
        <xdr:cNvPr id="14" name="BEx3L062SGCKZPVMLRX6XCMZ2NUE"/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4700" y="88900"/>
          <a:ext cx="50800" cy="50800"/>
        </a:xfrm>
        <a:prstGeom prst="rect">
          <a:avLst/>
        </a:prstGeom>
      </xdr:spPr>
    </xdr:pic>
    <xdr:clientData/>
  </xdr:twoCellAnchor>
  <xdr:twoCellAnchor>
    <xdr:from>
      <xdr:col>0</xdr:col>
      <xdr:colOff>98425</xdr:colOff>
      <xdr:row>1</xdr:row>
      <xdr:rowOff>0</xdr:rowOff>
    </xdr:from>
    <xdr:to>
      <xdr:col>0</xdr:col>
      <xdr:colOff>225425</xdr:colOff>
      <xdr:row>1</xdr:row>
      <xdr:rowOff>127000</xdr:rowOff>
    </xdr:to>
    <xdr:pic macro="[1]!DesignIconClicked">
      <xdr:nvPicPr>
        <xdr:cNvPr id="15" name="BExU873KR1N71MUKQWE2YBU71OB7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425" y="4857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2</xdr:row>
      <xdr:rowOff>0</xdr:rowOff>
    </xdr:from>
    <xdr:to>
      <xdr:col>0</xdr:col>
      <xdr:colOff>311150</xdr:colOff>
      <xdr:row>2</xdr:row>
      <xdr:rowOff>127000</xdr:rowOff>
    </xdr:to>
    <xdr:pic macro="[1]!DesignIconClicked">
      <xdr:nvPicPr>
        <xdr:cNvPr id="16" name="BExOJ0G6VUTWN5G2SI3BO8G5CSH3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6477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3</xdr:row>
      <xdr:rowOff>0</xdr:rowOff>
    </xdr:from>
    <xdr:to>
      <xdr:col>0</xdr:col>
      <xdr:colOff>396875</xdr:colOff>
      <xdr:row>3</xdr:row>
      <xdr:rowOff>127000</xdr:rowOff>
    </xdr:to>
    <xdr:pic macro="[1]!DesignIconClicked">
      <xdr:nvPicPr>
        <xdr:cNvPr id="17" name="BEx1HOJXHO8JU6YXBNQ2IQAEYNC5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8096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4</xdr:row>
      <xdr:rowOff>0</xdr:rowOff>
    </xdr:from>
    <xdr:to>
      <xdr:col>0</xdr:col>
      <xdr:colOff>396875</xdr:colOff>
      <xdr:row>4</xdr:row>
      <xdr:rowOff>127000</xdr:rowOff>
    </xdr:to>
    <xdr:pic macro="[1]!DesignIconClicked">
      <xdr:nvPicPr>
        <xdr:cNvPr id="18" name="BExCXWJFRX58NTNRSQO9T2M3OSDL"/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9715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12</xdr:row>
      <xdr:rowOff>0</xdr:rowOff>
    </xdr:from>
    <xdr:to>
      <xdr:col>0</xdr:col>
      <xdr:colOff>396875</xdr:colOff>
      <xdr:row>12</xdr:row>
      <xdr:rowOff>127000</xdr:rowOff>
    </xdr:to>
    <xdr:pic macro="[1]!DesignIconClicked">
      <xdr:nvPicPr>
        <xdr:cNvPr id="19" name="BExTYROPKIAX6B7D0XEPH8199RFM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2669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13</xdr:row>
      <xdr:rowOff>0</xdr:rowOff>
    </xdr:from>
    <xdr:to>
      <xdr:col>0</xdr:col>
      <xdr:colOff>396875</xdr:colOff>
      <xdr:row>13</xdr:row>
      <xdr:rowOff>127000</xdr:rowOff>
    </xdr:to>
    <xdr:pic macro="[1]!DesignIconClicked">
      <xdr:nvPicPr>
        <xdr:cNvPr id="20" name="BExF5A3ZL9PD4P9S0A5642VV95RC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4288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14</xdr:row>
      <xdr:rowOff>0</xdr:rowOff>
    </xdr:from>
    <xdr:to>
      <xdr:col>0</xdr:col>
      <xdr:colOff>396875</xdr:colOff>
      <xdr:row>14</xdr:row>
      <xdr:rowOff>127000</xdr:rowOff>
    </xdr:to>
    <xdr:pic macro="[1]!DesignIconClicked">
      <xdr:nvPicPr>
        <xdr:cNvPr id="21" name="BExF1LXXQN7ITUODPRUHUQ0U8FT0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5908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15</xdr:row>
      <xdr:rowOff>0</xdr:rowOff>
    </xdr:from>
    <xdr:to>
      <xdr:col>0</xdr:col>
      <xdr:colOff>396875</xdr:colOff>
      <xdr:row>15</xdr:row>
      <xdr:rowOff>127000</xdr:rowOff>
    </xdr:to>
    <xdr:pic macro="[1]!DesignIconClicked">
      <xdr:nvPicPr>
        <xdr:cNvPr id="22" name="BEx1S2FETKDRR1G5RBQJIOP1MZ5G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75272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269875</xdr:colOff>
      <xdr:row>16</xdr:row>
      <xdr:rowOff>0</xdr:rowOff>
    </xdr:from>
    <xdr:to>
      <xdr:col>0</xdr:col>
      <xdr:colOff>396875</xdr:colOff>
      <xdr:row>16</xdr:row>
      <xdr:rowOff>127000</xdr:rowOff>
    </xdr:to>
    <xdr:pic macro="[1]!DesignIconClicked">
      <xdr:nvPicPr>
        <xdr:cNvPr id="23" name="BExXZ71O63SZXD5270FWZU3U9941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9875" y="291465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17</xdr:row>
      <xdr:rowOff>0</xdr:rowOff>
    </xdr:from>
    <xdr:to>
      <xdr:col>0</xdr:col>
      <xdr:colOff>311150</xdr:colOff>
      <xdr:row>17</xdr:row>
      <xdr:rowOff>127000</xdr:rowOff>
    </xdr:to>
    <xdr:pic macro="[1]!DesignIconClicked">
      <xdr:nvPicPr>
        <xdr:cNvPr id="24" name="BEx7CQN53P0NIQ9CSRYGOT9OZKXT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076575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18</xdr:row>
      <xdr:rowOff>0</xdr:rowOff>
    </xdr:from>
    <xdr:to>
      <xdr:col>0</xdr:col>
      <xdr:colOff>311150</xdr:colOff>
      <xdr:row>18</xdr:row>
      <xdr:rowOff>127000</xdr:rowOff>
    </xdr:to>
    <xdr:pic macro="[1]!DesignIconClicked">
      <xdr:nvPicPr>
        <xdr:cNvPr id="25" name="BExGYAP1V0ZVH4GGT5LJVYQN9UCE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238500"/>
          <a:ext cx="127000" cy="127000"/>
        </a:xfrm>
        <a:prstGeom prst="rect">
          <a:avLst/>
        </a:prstGeom>
      </xdr:spPr>
    </xdr:pic>
    <xdr:clientData/>
  </xdr:twoCellAnchor>
  <xdr:twoCellAnchor>
    <xdr:from>
      <xdr:col>0</xdr:col>
      <xdr:colOff>184150</xdr:colOff>
      <xdr:row>19</xdr:row>
      <xdr:rowOff>0</xdr:rowOff>
    </xdr:from>
    <xdr:to>
      <xdr:col>0</xdr:col>
      <xdr:colOff>311150</xdr:colOff>
      <xdr:row>19</xdr:row>
      <xdr:rowOff>127000</xdr:rowOff>
    </xdr:to>
    <xdr:pic macro="[1]!DesignIconClicked">
      <xdr:nvPicPr>
        <xdr:cNvPr id="26" name="BExW6G1PFVZXIRNFMKLEC109K1ZK"/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4150" y="3400425"/>
          <a:ext cx="127000" cy="127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gram%20Files%20(x86)/Common%20Files/SAP%20Shared/BW/BExAnalyzer.xla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x"/>
      <sheetName val="BExStyles"/>
      <sheetName val="BExAnalyzer"/>
    </sheetNames>
    <definedNames>
      <definedName name="DesignIconClicked"/>
    </definedNames>
    <sheetDataSet>
      <sheetData sheetId="0"/>
      <sheetData sheetId="1"/>
      <sheetData sheetId="2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39"/>
  <sheetViews>
    <sheetView tabSelected="1" topLeftCell="A2" workbookViewId="0">
      <selection activeCell="B3" sqref="B3:G23"/>
    </sheetView>
  </sheetViews>
  <sheetFormatPr baseColWidth="10" defaultColWidth="11.42578125" defaultRowHeight="15" x14ac:dyDescent="0.25"/>
  <cols>
    <col min="1" max="1" width="3.140625" style="4" customWidth="1"/>
    <col min="2" max="2" width="5.7109375" style="4" customWidth="1"/>
    <col min="3" max="3" width="5.5703125" style="4" customWidth="1"/>
    <col min="4" max="4" width="39.28515625" style="4" customWidth="1"/>
    <col min="5" max="5" width="41" style="4" customWidth="1"/>
    <col min="6" max="6" width="21.7109375" style="4" customWidth="1"/>
    <col min="7" max="7" width="19.28515625" style="4" customWidth="1"/>
    <col min="8" max="16384" width="11.42578125" style="4"/>
  </cols>
  <sheetData>
    <row r="1" spans="1:17" s="33" customFormat="1" hidden="1" x14ac:dyDescent="0.25">
      <c r="A1" s="55" t="s">
        <v>143</v>
      </c>
      <c r="B1" s="1"/>
      <c r="C1" s="55" t="s">
        <v>144</v>
      </c>
      <c r="D1" s="2" t="str">
        <f>MID(A1,5,4)</f>
        <v>2025</v>
      </c>
      <c r="E1" s="2" t="str">
        <f>MID(A1,1,3)</f>
        <v>001</v>
      </c>
      <c r="F1" s="3" t="str">
        <f>MID(A1,11,3)</f>
        <v>009</v>
      </c>
      <c r="G1" s="3" t="str">
        <f>IF(E1="001","Enero",IF(E1="002","Febrero",IF(E1="003","Marzo",IF(E1="004","Abril",IF(E1="005","Mayo",IF(E1="006","Junio",IF(E1="007","Julio",IF(E1="008","Agosto",IF(E1="009","Septiembre",IF(E1="010","Octubre",IF(E1="011","Noviembre","Diciembre")))))))))))</f>
        <v>Enero</v>
      </c>
      <c r="H1" s="2" t="str">
        <f>IF(F1="001","Enero",IF(F1="002","Febrero",IF(F1="003","Marzo",IF(F1="004","Abril",IF(F1="005","Mayo",IF(F1="006","Junio",IF(F1="007","Julio",IF(F1="008","Agosto",IF(F1="009","Septiembre",IF(F1="010","Octubre",IF(F1="011","Noviembre","Diciembre")))))))))))</f>
        <v>Septiembre</v>
      </c>
      <c r="I1" s="2" t="str">
        <f>MID(A1,11,3)</f>
        <v>009</v>
      </c>
      <c r="J1" s="2" t="str">
        <f>IF(F1="",G1,H1)</f>
        <v>Septiembre</v>
      </c>
      <c r="K1" s="55" t="s">
        <v>31</v>
      </c>
      <c r="L1" s="56" t="s">
        <v>17</v>
      </c>
      <c r="M1" s="2" t="str">
        <f>MID(L1,1,2)</f>
        <v>Se</v>
      </c>
      <c r="N1" s="3" t="str">
        <f>MID(L1,9,2)</f>
        <v xml:space="preserve">n </v>
      </c>
      <c r="O1" s="3" t="str">
        <f>IF(M1="01","Enero",IF(M1="02","Febrero",IF(M1="03","Marzo",IF(M1="04","Abril",IF(M1="05","Mayo",IF(M1="06","Junio",IF(M1="07","Julio",IF(M1="08","Agosto",IF(M1="09","Septiembre",IF(M1="10","Octubre",IF(M1="11","Noviembre","Diciembre")))))))))))</f>
        <v>Diciembre</v>
      </c>
      <c r="P1" s="3" t="str">
        <f>IF(N1="01","Enero",IF(N1="02","Febrero",IF(N1="03","Marzo",IF(N1="04","Abril",IF(N1="05","Mayo",IF(N1="06","Junio",IF(N1="07","Julio",IF(N1="08","Agosto",IF(N1="09","Septiembre",IF(N1="10","Octubre",IF(N1="11","Noviembre","Diciembre")))))))))))</f>
        <v>Diciembre</v>
      </c>
      <c r="Q1" s="2"/>
    </row>
    <row r="2" spans="1:17" ht="15.75" thickBot="1" x14ac:dyDescent="0.3">
      <c r="A2" s="1"/>
      <c r="B2" s="1"/>
      <c r="C2" s="2"/>
      <c r="D2" s="2"/>
      <c r="E2" s="2"/>
      <c r="F2" s="3"/>
      <c r="G2" s="3"/>
      <c r="H2" s="2"/>
      <c r="I2" s="2"/>
      <c r="J2" s="2" t="str">
        <f>IF(I1="",E1,I1)</f>
        <v>009</v>
      </c>
      <c r="K2" s="2"/>
      <c r="L2" s="2"/>
      <c r="M2" s="2"/>
      <c r="N2" s="2"/>
      <c r="O2" s="2"/>
      <c r="P2" s="2"/>
      <c r="Q2" s="2"/>
    </row>
    <row r="3" spans="1:17" ht="18.75" customHeight="1" x14ac:dyDescent="0.3">
      <c r="A3" s="5"/>
      <c r="B3" s="85" t="s">
        <v>18</v>
      </c>
      <c r="C3" s="86"/>
      <c r="D3" s="86"/>
      <c r="E3" s="86"/>
      <c r="F3" s="86"/>
      <c r="G3" s="87"/>
      <c r="H3" s="5"/>
      <c r="I3" s="5"/>
      <c r="J3" s="34"/>
      <c r="K3" s="5"/>
      <c r="L3" s="5"/>
      <c r="M3" s="5"/>
      <c r="N3" s="5"/>
      <c r="O3" s="5"/>
      <c r="P3" s="5"/>
      <c r="Q3" s="5"/>
    </row>
    <row r="4" spans="1:17" ht="15.75" x14ac:dyDescent="0.25">
      <c r="A4" s="5"/>
      <c r="B4" s="88" t="s">
        <v>0</v>
      </c>
      <c r="C4" s="89"/>
      <c r="D4" s="89"/>
      <c r="E4" s="89"/>
      <c r="F4" s="89"/>
      <c r="G4" s="90"/>
      <c r="H4" s="5"/>
      <c r="I4" s="5"/>
      <c r="J4" s="5"/>
      <c r="K4" s="5"/>
      <c r="L4" s="5"/>
      <c r="M4" s="5"/>
      <c r="N4" s="5"/>
      <c r="O4" s="5"/>
      <c r="P4" s="5"/>
      <c r="Q4" s="5"/>
    </row>
    <row r="5" spans="1:17" ht="26.25" customHeight="1" x14ac:dyDescent="0.25">
      <c r="A5" s="5"/>
      <c r="B5" s="82" t="s">
        <v>147</v>
      </c>
      <c r="C5" s="83"/>
      <c r="D5" s="83"/>
      <c r="E5" s="83"/>
      <c r="F5" s="83"/>
      <c r="G5" s="84"/>
      <c r="H5" s="5"/>
      <c r="I5" s="5"/>
      <c r="J5" s="5"/>
      <c r="K5" s="5"/>
      <c r="L5" s="5"/>
      <c r="M5" s="5"/>
      <c r="N5" s="5"/>
      <c r="O5" s="5"/>
      <c r="P5" s="5"/>
      <c r="Q5" s="5"/>
    </row>
    <row r="6" spans="1:17" x14ac:dyDescent="0.25">
      <c r="A6" s="5"/>
      <c r="B6" s="82" t="s">
        <v>145</v>
      </c>
      <c r="C6" s="83"/>
      <c r="D6" s="83"/>
      <c r="E6" s="83"/>
      <c r="F6" s="83"/>
      <c r="G6" s="84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x14ac:dyDescent="0.25">
      <c r="A7" s="5"/>
      <c r="B7" s="80" t="s">
        <v>146</v>
      </c>
      <c r="C7" s="81"/>
      <c r="D7" s="81"/>
      <c r="E7" s="81"/>
      <c r="F7" s="81"/>
      <c r="G7" s="66">
        <v>2025</v>
      </c>
      <c r="H7" s="5"/>
      <c r="I7" s="5"/>
      <c r="J7" s="5"/>
      <c r="K7" s="5"/>
      <c r="L7" s="5"/>
      <c r="M7" s="5"/>
      <c r="N7" s="5"/>
      <c r="O7" s="5"/>
      <c r="P7" s="5"/>
      <c r="Q7" s="5"/>
    </row>
    <row r="8" spans="1:17" x14ac:dyDescent="0.25">
      <c r="A8" s="5"/>
      <c r="B8" s="67" t="s">
        <v>19</v>
      </c>
      <c r="C8" s="68"/>
      <c r="D8" s="68"/>
      <c r="E8" s="68"/>
      <c r="F8" s="69"/>
      <c r="G8" s="70">
        <v>80693040505.990005</v>
      </c>
      <c r="H8" s="59"/>
      <c r="I8" s="6"/>
      <c r="J8" s="5"/>
      <c r="K8" s="5"/>
      <c r="L8" s="5"/>
      <c r="M8" s="5"/>
      <c r="N8" s="5"/>
      <c r="O8" s="5"/>
      <c r="P8" s="5"/>
      <c r="Q8" s="5"/>
    </row>
    <row r="9" spans="1:17" x14ac:dyDescent="0.25">
      <c r="A9" s="5"/>
      <c r="B9" s="7"/>
      <c r="C9" s="60"/>
      <c r="D9" s="60"/>
      <c r="E9" s="60"/>
      <c r="F9" s="8"/>
      <c r="G9" s="9"/>
      <c r="H9" s="6"/>
      <c r="I9" s="6"/>
      <c r="J9" s="5"/>
      <c r="K9" s="5"/>
      <c r="L9" s="5"/>
      <c r="M9" s="5"/>
      <c r="N9" s="5"/>
      <c r="O9" s="5"/>
      <c r="P9" s="5"/>
      <c r="Q9" s="5"/>
    </row>
    <row r="10" spans="1:17" x14ac:dyDescent="0.25">
      <c r="A10" s="5"/>
      <c r="B10" s="71" t="s">
        <v>20</v>
      </c>
      <c r="C10" s="72"/>
      <c r="D10" s="72"/>
      <c r="E10" s="72"/>
      <c r="F10" s="73"/>
      <c r="G10" s="74">
        <f>G11+G12+G13+G14+G15+G16</f>
        <v>0</v>
      </c>
      <c r="H10" s="10"/>
      <c r="I10" s="6"/>
      <c r="J10" s="5"/>
      <c r="K10" s="5"/>
      <c r="L10" s="5"/>
      <c r="M10" s="5"/>
      <c r="N10" s="5"/>
      <c r="O10" s="5"/>
      <c r="P10" s="5"/>
      <c r="Q10" s="5"/>
    </row>
    <row r="11" spans="1:17" x14ac:dyDescent="0.25">
      <c r="A11" s="5"/>
      <c r="B11" s="11"/>
      <c r="C11" s="42">
        <v>2.1</v>
      </c>
      <c r="D11" s="42" t="s">
        <v>12</v>
      </c>
      <c r="E11" s="12"/>
      <c r="F11" s="62"/>
      <c r="G11" s="64">
        <f>+Fuente2!K2</f>
        <v>0</v>
      </c>
      <c r="H11" s="13"/>
      <c r="I11" s="5"/>
      <c r="J11" s="5"/>
      <c r="K11" s="5"/>
      <c r="L11" s="5"/>
      <c r="M11" s="5"/>
      <c r="N11" s="5"/>
      <c r="O11" s="5"/>
      <c r="P11" s="5"/>
      <c r="Q11" s="5"/>
    </row>
    <row r="12" spans="1:17" x14ac:dyDescent="0.25">
      <c r="A12" s="5"/>
      <c r="B12" s="11"/>
      <c r="C12" s="42">
        <v>2.2000000000000002</v>
      </c>
      <c r="D12" s="42" t="s">
        <v>21</v>
      </c>
      <c r="E12" s="12"/>
      <c r="F12" s="63"/>
      <c r="G12" s="64">
        <f>+Fuente2!K3</f>
        <v>0</v>
      </c>
      <c r="H12" s="13"/>
      <c r="I12" s="5"/>
      <c r="J12" s="5"/>
      <c r="K12" s="5"/>
      <c r="L12" s="5"/>
      <c r="M12" s="5"/>
      <c r="N12" s="5"/>
      <c r="O12" s="5"/>
      <c r="P12" s="5"/>
      <c r="Q12" s="5"/>
    </row>
    <row r="13" spans="1:17" x14ac:dyDescent="0.25">
      <c r="A13" s="5"/>
      <c r="B13" s="11"/>
      <c r="C13" s="42">
        <v>2.2999999999999998</v>
      </c>
      <c r="D13" s="42" t="s">
        <v>22</v>
      </c>
      <c r="E13" s="12"/>
      <c r="F13" s="63"/>
      <c r="G13" s="64">
        <f>+Fuente2!K4</f>
        <v>0</v>
      </c>
      <c r="H13" s="13"/>
      <c r="I13" s="5"/>
      <c r="J13" s="5"/>
      <c r="K13" s="5"/>
      <c r="L13" s="5"/>
      <c r="M13" s="5"/>
      <c r="N13" s="5"/>
      <c r="O13" s="5"/>
      <c r="P13" s="5"/>
      <c r="Q13" s="5"/>
    </row>
    <row r="14" spans="1:17" x14ac:dyDescent="0.25">
      <c r="A14" s="5"/>
      <c r="B14" s="11"/>
      <c r="C14" s="42">
        <v>2.4</v>
      </c>
      <c r="D14" s="42" t="s">
        <v>23</v>
      </c>
      <c r="E14" s="12"/>
      <c r="F14" s="63"/>
      <c r="G14" s="64">
        <v>0</v>
      </c>
      <c r="H14" s="13"/>
      <c r="I14" s="5"/>
      <c r="J14" s="5"/>
      <c r="K14" s="5"/>
      <c r="L14" s="5"/>
      <c r="M14" s="5"/>
      <c r="N14" s="5"/>
      <c r="O14" s="5"/>
      <c r="P14" s="5"/>
      <c r="Q14" s="5"/>
    </row>
    <row r="15" spans="1:17" x14ac:dyDescent="0.25">
      <c r="A15" s="5"/>
      <c r="B15" s="11"/>
      <c r="C15" s="42">
        <v>2.5</v>
      </c>
      <c r="D15" s="42" t="s">
        <v>24</v>
      </c>
      <c r="E15" s="12"/>
      <c r="F15" s="63"/>
      <c r="G15" s="64">
        <v>0</v>
      </c>
      <c r="H15" s="13"/>
      <c r="I15" s="5"/>
      <c r="J15" s="5"/>
      <c r="K15" s="5"/>
      <c r="L15" s="5"/>
      <c r="M15" s="5"/>
      <c r="N15" s="5"/>
      <c r="O15" s="5"/>
      <c r="P15" s="5"/>
      <c r="Q15" s="5"/>
    </row>
    <row r="16" spans="1:17" x14ac:dyDescent="0.25">
      <c r="A16" s="5"/>
      <c r="B16" s="11"/>
      <c r="C16" s="42">
        <v>2.6</v>
      </c>
      <c r="D16" s="42" t="s">
        <v>25</v>
      </c>
      <c r="E16" s="12"/>
      <c r="F16" s="61"/>
      <c r="G16" s="64">
        <v>0</v>
      </c>
      <c r="H16" s="14"/>
      <c r="I16" s="15"/>
      <c r="J16" s="5"/>
      <c r="K16" s="5"/>
      <c r="L16" s="5"/>
      <c r="M16" s="5"/>
      <c r="N16" s="5"/>
      <c r="O16" s="5"/>
      <c r="P16" s="5"/>
      <c r="Q16" s="5"/>
    </row>
    <row r="17" spans="1:10" x14ac:dyDescent="0.25">
      <c r="B17" s="7"/>
      <c r="C17" s="60"/>
      <c r="D17" s="60"/>
      <c r="E17" s="60"/>
      <c r="F17" s="16"/>
      <c r="G17" s="9"/>
      <c r="H17" s="5"/>
      <c r="I17" s="5"/>
    </row>
    <row r="18" spans="1:10" x14ac:dyDescent="0.25">
      <c r="B18" s="71" t="s">
        <v>26</v>
      </c>
      <c r="C18" s="72"/>
      <c r="D18" s="72"/>
      <c r="E18" s="72"/>
      <c r="F18" s="75"/>
      <c r="G18" s="74">
        <f>G19+G20+G21</f>
        <v>1534311901.6300001</v>
      </c>
      <c r="H18" s="10"/>
      <c r="I18" s="6"/>
    </row>
    <row r="19" spans="1:10" x14ac:dyDescent="0.25">
      <c r="B19" s="44"/>
      <c r="C19" s="45">
        <v>3.1</v>
      </c>
      <c r="D19" s="45" t="s">
        <v>27</v>
      </c>
      <c r="E19" s="17"/>
      <c r="F19" s="63"/>
      <c r="G19" s="65">
        <v>0</v>
      </c>
      <c r="H19" s="13"/>
      <c r="I19" s="5"/>
    </row>
    <row r="20" spans="1:10" x14ac:dyDescent="0.25">
      <c r="B20" s="43"/>
      <c r="C20" s="42">
        <v>3.2</v>
      </c>
      <c r="D20" s="42" t="s">
        <v>28</v>
      </c>
      <c r="E20" s="12"/>
      <c r="F20" s="63"/>
      <c r="G20" s="65">
        <v>1534311901.6300001</v>
      </c>
      <c r="H20" s="13"/>
      <c r="I20" s="5"/>
    </row>
    <row r="21" spans="1:10" x14ac:dyDescent="0.25">
      <c r="B21" s="44"/>
      <c r="C21" s="45">
        <v>3.3</v>
      </c>
      <c r="D21" s="45" t="s">
        <v>29</v>
      </c>
      <c r="E21" s="17"/>
      <c r="F21" s="61"/>
      <c r="G21" s="65">
        <f>IF(Hoja1!B13=" ",0,Hoja1!B13)</f>
        <v>0</v>
      </c>
      <c r="H21" s="5"/>
      <c r="I21" s="5"/>
    </row>
    <row r="22" spans="1:10" x14ac:dyDescent="0.25">
      <c r="B22" s="7"/>
      <c r="C22" s="60"/>
      <c r="D22" s="60"/>
      <c r="E22" s="60"/>
      <c r="F22" s="18"/>
      <c r="G22" s="9"/>
      <c r="H22" s="5"/>
      <c r="I22" s="5"/>
    </row>
    <row r="23" spans="1:10" ht="15.75" thickBot="1" x14ac:dyDescent="0.3">
      <c r="B23" s="76" t="s">
        <v>30</v>
      </c>
      <c r="C23" s="77"/>
      <c r="D23" s="77"/>
      <c r="E23" s="77"/>
      <c r="F23" s="78"/>
      <c r="G23" s="79">
        <f>+G8+G10-G18</f>
        <v>79158728604.360001</v>
      </c>
      <c r="H23" s="6"/>
      <c r="I23" s="5"/>
    </row>
    <row r="25" spans="1:10" x14ac:dyDescent="0.25">
      <c r="A25" s="5"/>
      <c r="B25" s="5"/>
      <c r="C25" s="5"/>
      <c r="D25" s="5"/>
      <c r="E25" s="5"/>
      <c r="F25" s="5"/>
      <c r="G25" s="58"/>
      <c r="H25" s="5"/>
      <c r="I25" s="5"/>
      <c r="J25" s="5"/>
    </row>
    <row r="26" spans="1:10" hidden="1" x14ac:dyDescent="0.25">
      <c r="A26" s="22"/>
      <c r="B26" s="23"/>
      <c r="C26" s="22"/>
      <c r="D26" s="24"/>
      <c r="E26" s="24"/>
      <c r="F26" s="22"/>
      <c r="G26" s="22"/>
      <c r="H26" s="5"/>
      <c r="I26" s="5"/>
      <c r="J26" s="5"/>
    </row>
    <row r="27" spans="1:10" ht="15.75" hidden="1" x14ac:dyDescent="0.25">
      <c r="A27" s="25"/>
      <c r="B27" s="23"/>
      <c r="C27" s="22"/>
      <c r="D27" s="26"/>
      <c r="E27" s="26"/>
      <c r="F27" s="22"/>
      <c r="G27" s="19"/>
      <c r="H27" s="5"/>
      <c r="I27" s="5"/>
      <c r="J27" s="5"/>
    </row>
    <row r="28" spans="1:10" hidden="1" x14ac:dyDescent="0.25">
      <c r="A28" s="27"/>
      <c r="B28" s="28"/>
      <c r="C28" s="22"/>
      <c r="D28" s="26"/>
      <c r="E28" s="26"/>
      <c r="F28" s="22"/>
      <c r="G28" s="20"/>
      <c r="H28" s="5"/>
      <c r="I28" s="5"/>
      <c r="J28" s="5"/>
    </row>
    <row r="29" spans="1:10" x14ac:dyDescent="0.25">
      <c r="A29" s="5"/>
      <c r="B29" s="23"/>
      <c r="C29" s="22"/>
      <c r="D29" s="29"/>
      <c r="E29" s="29"/>
      <c r="F29" s="22"/>
      <c r="G29" s="57"/>
      <c r="H29" s="5"/>
      <c r="I29" s="5"/>
      <c r="J29" s="5"/>
    </row>
    <row r="30" spans="1:10" ht="15.75" x14ac:dyDescent="0.25">
      <c r="A30" s="27"/>
      <c r="B30" s="30"/>
      <c r="C30" s="22"/>
      <c r="D30" s="31"/>
      <c r="E30" s="31"/>
      <c r="F30" s="22"/>
      <c r="G30" s="22"/>
      <c r="H30" s="5"/>
      <c r="I30" s="5"/>
      <c r="J30" s="5"/>
    </row>
    <row r="31" spans="1:10" ht="15.75" x14ac:dyDescent="0.25">
      <c r="A31" s="32"/>
      <c r="B31" s="5"/>
      <c r="C31" s="5"/>
      <c r="D31" s="5"/>
      <c r="E31" s="5"/>
      <c r="F31" s="5"/>
      <c r="G31" s="5"/>
      <c r="H31" s="5"/>
      <c r="I31" s="5"/>
      <c r="J31" s="5"/>
    </row>
    <row r="33" spans="1:10" x14ac:dyDescent="0.25">
      <c r="A33" s="5"/>
      <c r="B33" s="5"/>
      <c r="C33" s="5"/>
      <c r="D33" s="5"/>
      <c r="E33" s="5"/>
      <c r="F33" s="21"/>
      <c r="G33" s="21"/>
      <c r="H33" s="5"/>
      <c r="I33" s="5"/>
      <c r="J33" s="5"/>
    </row>
    <row r="35" spans="1:10" ht="15.75" x14ac:dyDescent="0.25">
      <c r="A35" s="25"/>
      <c r="B35" s="5"/>
      <c r="C35" s="5"/>
      <c r="D35" s="25"/>
      <c r="E35" s="25"/>
      <c r="F35" s="5"/>
      <c r="G35" s="5"/>
      <c r="H35" s="5"/>
      <c r="I35" s="5"/>
      <c r="J35" s="5"/>
    </row>
    <row r="36" spans="1:10" x14ac:dyDescent="0.25">
      <c r="A36" s="27"/>
      <c r="B36" s="5"/>
      <c r="C36" s="5"/>
      <c r="D36" s="27"/>
      <c r="E36" s="27"/>
      <c r="F36" s="5"/>
      <c r="G36" s="5"/>
      <c r="H36" s="5"/>
      <c r="I36" s="5"/>
      <c r="J36" s="5"/>
    </row>
    <row r="37" spans="1:10" x14ac:dyDescent="0.25">
      <c r="A37" s="5"/>
      <c r="B37" s="5"/>
      <c r="C37" s="5"/>
      <c r="D37" s="5"/>
      <c r="E37" s="5"/>
      <c r="F37" s="5"/>
      <c r="G37" s="5"/>
      <c r="H37" s="5"/>
      <c r="I37" s="5"/>
      <c r="J37" s="5"/>
    </row>
    <row r="38" spans="1:10" x14ac:dyDescent="0.25">
      <c r="A38" s="27"/>
      <c r="B38" s="5"/>
      <c r="C38" s="5"/>
      <c r="D38" s="27"/>
      <c r="E38" s="27"/>
    </row>
    <row r="39" spans="1:10" ht="15.75" x14ac:dyDescent="0.25">
      <c r="A39" s="32"/>
      <c r="B39" s="5"/>
      <c r="C39" s="5"/>
      <c r="D39" s="32"/>
      <c r="E39" s="32"/>
    </row>
  </sheetData>
  <mergeCells count="5">
    <mergeCell ref="B7:F7"/>
    <mergeCell ref="B6:G6"/>
    <mergeCell ref="B3:G3"/>
    <mergeCell ref="B4:G4"/>
    <mergeCell ref="B5:G5"/>
  </mergeCells>
  <pageMargins left="0.19685039370078741" right="0.19685039370078741" top="0.15748031496062992" bottom="0.15748031496062992" header="0" footer="0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topLeftCell="A37" workbookViewId="0">
      <selection activeCell="A64" sqref="A64"/>
    </sheetView>
  </sheetViews>
  <sheetFormatPr baseColWidth="10" defaultRowHeight="12.75" x14ac:dyDescent="0.2"/>
  <cols>
    <col min="1" max="1" width="56.85546875" bestFit="1" customWidth="1"/>
    <col min="2" max="2" width="17" bestFit="1" customWidth="1"/>
    <col min="3" max="3" width="15.42578125" bestFit="1" customWidth="1"/>
    <col min="4" max="7" width="17.42578125" bestFit="1" customWidth="1"/>
  </cols>
  <sheetData>
    <row r="1" spans="1:7" x14ac:dyDescent="0.2">
      <c r="A1" s="35" t="s">
        <v>13</v>
      </c>
      <c r="B1" s="36" t="s">
        <v>74</v>
      </c>
      <c r="C1" s="36" t="s">
        <v>75</v>
      </c>
      <c r="D1" s="36" t="s">
        <v>76</v>
      </c>
      <c r="E1" s="36" t="s">
        <v>77</v>
      </c>
      <c r="F1" s="36" t="s">
        <v>78</v>
      </c>
      <c r="G1" s="36" t="s">
        <v>79</v>
      </c>
    </row>
    <row r="2" spans="1:7" x14ac:dyDescent="0.2">
      <c r="A2" s="36" t="s">
        <v>80</v>
      </c>
      <c r="B2" s="53"/>
      <c r="C2" s="53"/>
      <c r="D2" s="53"/>
      <c r="E2" s="53"/>
      <c r="F2" s="53"/>
      <c r="G2" s="53"/>
    </row>
    <row r="3" spans="1:7" x14ac:dyDescent="0.2">
      <c r="A3" s="36" t="s">
        <v>81</v>
      </c>
      <c r="B3" s="37">
        <v>4196927572.0900002</v>
      </c>
      <c r="C3" s="53"/>
      <c r="D3" s="37">
        <v>4196927572.0900002</v>
      </c>
      <c r="E3" s="37">
        <v>3132755558.3899999</v>
      </c>
      <c r="F3" s="37">
        <v>3132755558.3899999</v>
      </c>
      <c r="G3" s="37">
        <v>-1064172013.7</v>
      </c>
    </row>
    <row r="4" spans="1:7" x14ac:dyDescent="0.2">
      <c r="A4" s="36" t="s">
        <v>82</v>
      </c>
      <c r="B4" s="53"/>
      <c r="C4" s="53"/>
      <c r="D4" s="53"/>
      <c r="E4" s="53"/>
      <c r="F4" s="53"/>
      <c r="G4" s="53"/>
    </row>
    <row r="5" spans="1:7" x14ac:dyDescent="0.2">
      <c r="A5" s="36" t="s">
        <v>83</v>
      </c>
      <c r="B5" s="53"/>
      <c r="C5" s="37">
        <v>20847604.609999999</v>
      </c>
      <c r="D5" s="37">
        <v>20847604.609999999</v>
      </c>
      <c r="E5" s="37">
        <v>24933772.07</v>
      </c>
      <c r="F5" s="37">
        <v>24933772.07</v>
      </c>
      <c r="G5" s="37">
        <v>24933772.07</v>
      </c>
    </row>
    <row r="6" spans="1:7" x14ac:dyDescent="0.2">
      <c r="A6" s="36" t="s">
        <v>84</v>
      </c>
      <c r="B6" s="37">
        <v>3291376452.96</v>
      </c>
      <c r="C6" s="53"/>
      <c r="D6" s="37">
        <v>3291376452.96</v>
      </c>
      <c r="E6" s="37">
        <v>2596014930.0300002</v>
      </c>
      <c r="F6" s="37">
        <v>2596014930.0300002</v>
      </c>
      <c r="G6" s="37">
        <v>-695361522.92999995</v>
      </c>
    </row>
    <row r="7" spans="1:7" x14ac:dyDescent="0.2">
      <c r="A7" s="36" t="s">
        <v>85</v>
      </c>
      <c r="B7" s="37">
        <v>261477681</v>
      </c>
      <c r="C7" s="37">
        <v>465746.08</v>
      </c>
      <c r="D7" s="37">
        <v>261943427.08000001</v>
      </c>
      <c r="E7" s="37">
        <v>153808100.94</v>
      </c>
      <c r="F7" s="37">
        <v>147384102.94999999</v>
      </c>
      <c r="G7" s="37">
        <v>-114093578.05</v>
      </c>
    </row>
    <row r="8" spans="1:7" x14ac:dyDescent="0.2">
      <c r="A8" s="36" t="s">
        <v>86</v>
      </c>
      <c r="B8" s="37">
        <v>708155340</v>
      </c>
      <c r="C8" s="37">
        <v>18612000</v>
      </c>
      <c r="D8" s="37">
        <v>726767340</v>
      </c>
      <c r="E8" s="37">
        <v>194936507.00999999</v>
      </c>
      <c r="F8" s="37">
        <v>194936507.00999999</v>
      </c>
      <c r="G8" s="37">
        <v>-513218832.99000001</v>
      </c>
    </row>
    <row r="9" spans="1:7" x14ac:dyDescent="0.2">
      <c r="A9" s="36" t="s">
        <v>87</v>
      </c>
      <c r="B9" s="37">
        <v>34670114</v>
      </c>
      <c r="C9" s="37">
        <v>3789121.02</v>
      </c>
      <c r="D9" s="37">
        <v>38459235.020000003</v>
      </c>
      <c r="E9" s="37">
        <v>26749866.390000001</v>
      </c>
      <c r="F9" s="37">
        <v>26749866.390000001</v>
      </c>
      <c r="G9" s="37">
        <v>-7920247.6100000003</v>
      </c>
    </row>
    <row r="10" spans="1:7" x14ac:dyDescent="0.2">
      <c r="A10" s="36" t="s">
        <v>88</v>
      </c>
      <c r="B10" s="37">
        <v>41928453874</v>
      </c>
      <c r="C10" s="37">
        <v>-2044092</v>
      </c>
      <c r="D10" s="37">
        <v>41926409782</v>
      </c>
      <c r="E10" s="37">
        <v>32972892131.84</v>
      </c>
      <c r="F10" s="37">
        <v>32146709739.16</v>
      </c>
      <c r="G10" s="37">
        <v>-9781744134.8400002</v>
      </c>
    </row>
    <row r="11" spans="1:7" x14ac:dyDescent="0.2">
      <c r="A11" s="36" t="s">
        <v>89</v>
      </c>
      <c r="B11" s="53"/>
      <c r="C11" s="53"/>
      <c r="D11" s="53"/>
      <c r="E11" s="53"/>
      <c r="F11" s="37">
        <v>33131216825.34</v>
      </c>
      <c r="G11" s="53"/>
    </row>
    <row r="12" spans="1:7" x14ac:dyDescent="0.2">
      <c r="A12" s="36" t="s">
        <v>90</v>
      </c>
      <c r="B12" s="37">
        <v>33411887160</v>
      </c>
      <c r="C12" s="53"/>
      <c r="D12" s="37">
        <v>33411887160</v>
      </c>
      <c r="E12" s="37">
        <v>25962034911.84</v>
      </c>
      <c r="F12" s="37">
        <v>25135852519.16</v>
      </c>
      <c r="G12" s="37">
        <v>-8276034640.8400002</v>
      </c>
    </row>
    <row r="13" spans="1:7" x14ac:dyDescent="0.2">
      <c r="A13" s="36" t="s">
        <v>91</v>
      </c>
      <c r="B13" s="37">
        <v>1821859165</v>
      </c>
      <c r="C13" s="37">
        <v>-2044092</v>
      </c>
      <c r="D13" s="37">
        <v>1819815073</v>
      </c>
      <c r="E13" s="37">
        <v>1431843931</v>
      </c>
      <c r="F13" s="37">
        <v>1431843931</v>
      </c>
      <c r="G13" s="37">
        <v>-390015234</v>
      </c>
    </row>
    <row r="14" spans="1:7" x14ac:dyDescent="0.2">
      <c r="A14" s="36" t="s">
        <v>92</v>
      </c>
      <c r="B14" s="37">
        <v>1435858041</v>
      </c>
      <c r="C14" s="53"/>
      <c r="D14" s="37">
        <v>1435858041</v>
      </c>
      <c r="E14" s="37">
        <v>1122180101</v>
      </c>
      <c r="F14" s="37">
        <v>1122180101</v>
      </c>
      <c r="G14" s="37">
        <v>-313677940</v>
      </c>
    </row>
    <row r="15" spans="1:7" x14ac:dyDescent="0.2">
      <c r="A15" s="36" t="s">
        <v>93</v>
      </c>
      <c r="B15" s="53"/>
      <c r="C15" s="53"/>
      <c r="D15" s="53"/>
      <c r="E15" s="53"/>
      <c r="F15" s="53"/>
      <c r="G15" s="53"/>
    </row>
    <row r="16" spans="1:7" x14ac:dyDescent="0.2">
      <c r="A16" s="36" t="s">
        <v>94</v>
      </c>
      <c r="B16" s="53"/>
      <c r="C16" s="53"/>
      <c r="D16" s="53"/>
      <c r="E16" s="53"/>
      <c r="F16" s="53"/>
      <c r="G16" s="53"/>
    </row>
    <row r="17" spans="1:7" x14ac:dyDescent="0.2">
      <c r="A17" s="36" t="s">
        <v>95</v>
      </c>
      <c r="B17" s="37">
        <v>668417670</v>
      </c>
      <c r="C17" s="53"/>
      <c r="D17" s="37">
        <v>668417670</v>
      </c>
      <c r="E17" s="37">
        <v>444901425</v>
      </c>
      <c r="F17" s="37">
        <v>444901425</v>
      </c>
      <c r="G17" s="37">
        <v>-223516245</v>
      </c>
    </row>
    <row r="18" spans="1:7" x14ac:dyDescent="0.2">
      <c r="A18" s="36" t="s">
        <v>96</v>
      </c>
      <c r="B18" s="53"/>
      <c r="C18" s="53"/>
      <c r="D18" s="53"/>
      <c r="E18" s="53"/>
      <c r="F18" s="53"/>
      <c r="G18" s="53"/>
    </row>
    <row r="19" spans="1:7" x14ac:dyDescent="0.2">
      <c r="A19" s="36" t="s">
        <v>97</v>
      </c>
      <c r="B19" s="53"/>
      <c r="C19" s="53"/>
      <c r="D19" s="53"/>
      <c r="E19" s="53"/>
      <c r="F19" s="53"/>
      <c r="G19" s="53"/>
    </row>
    <row r="20" spans="1:7" x14ac:dyDescent="0.2">
      <c r="A20" s="36" t="s">
        <v>98</v>
      </c>
      <c r="B20" s="37">
        <v>1134881934</v>
      </c>
      <c r="C20" s="53"/>
      <c r="D20" s="37">
        <v>1134881934</v>
      </c>
      <c r="E20" s="37">
        <v>685240369</v>
      </c>
      <c r="F20" s="37">
        <v>685240369</v>
      </c>
      <c r="G20" s="37">
        <v>-449641565</v>
      </c>
    </row>
    <row r="21" spans="1:7" x14ac:dyDescent="0.2">
      <c r="A21" s="36" t="s">
        <v>99</v>
      </c>
      <c r="B21" s="37">
        <v>3455549904</v>
      </c>
      <c r="C21" s="53"/>
      <c r="D21" s="37">
        <v>3455549904</v>
      </c>
      <c r="E21" s="37">
        <v>3326691394</v>
      </c>
      <c r="F21" s="37">
        <v>3326691394</v>
      </c>
      <c r="G21" s="37">
        <v>-128858510</v>
      </c>
    </row>
    <row r="22" spans="1:7" x14ac:dyDescent="0.2">
      <c r="A22" s="36" t="s">
        <v>100</v>
      </c>
      <c r="B22" s="53"/>
      <c r="C22" s="53"/>
      <c r="D22" s="53"/>
      <c r="E22" s="53"/>
      <c r="F22" s="53"/>
      <c r="G22" s="53"/>
    </row>
    <row r="23" spans="1:7" x14ac:dyDescent="0.2">
      <c r="A23" s="36" t="s">
        <v>101</v>
      </c>
      <c r="B23" s="37">
        <v>1107659358.95</v>
      </c>
      <c r="C23" s="37">
        <v>319612303.98000002</v>
      </c>
      <c r="D23" s="37">
        <v>1427271662.9300001</v>
      </c>
      <c r="E23" s="37">
        <v>1095666870.8900001</v>
      </c>
      <c r="F23" s="37">
        <v>1044661074.58</v>
      </c>
      <c r="G23" s="37">
        <v>-62998284.369999997</v>
      </c>
    </row>
    <row r="24" spans="1:7" x14ac:dyDescent="0.2">
      <c r="A24" s="36" t="s">
        <v>102</v>
      </c>
      <c r="B24" s="53"/>
      <c r="C24" s="53"/>
      <c r="D24" s="53"/>
      <c r="E24" s="53"/>
      <c r="F24" s="53"/>
      <c r="G24" s="53"/>
    </row>
    <row r="25" spans="1:7" x14ac:dyDescent="0.2">
      <c r="A25" s="36" t="s">
        <v>103</v>
      </c>
      <c r="B25" s="37">
        <v>99373061</v>
      </c>
      <c r="C25" s="53"/>
      <c r="D25" s="37">
        <v>99373061</v>
      </c>
      <c r="E25" s="37">
        <v>74529792</v>
      </c>
      <c r="F25" s="37">
        <v>74529792</v>
      </c>
      <c r="G25" s="37">
        <v>-24843269</v>
      </c>
    </row>
    <row r="26" spans="1:7" x14ac:dyDescent="0.2">
      <c r="A26" s="36" t="s">
        <v>104</v>
      </c>
      <c r="B26" s="37">
        <v>490175651</v>
      </c>
      <c r="C26" s="53"/>
      <c r="D26" s="37">
        <v>490175651</v>
      </c>
      <c r="E26" s="53"/>
      <c r="F26" s="53"/>
      <c r="G26" s="37">
        <v>-490175651</v>
      </c>
    </row>
    <row r="27" spans="1:7" x14ac:dyDescent="0.2">
      <c r="A27" s="36" t="s">
        <v>105</v>
      </c>
      <c r="B27" s="37">
        <v>22370846</v>
      </c>
      <c r="C27" s="37">
        <v>302353954</v>
      </c>
      <c r="D27" s="37">
        <v>324724800</v>
      </c>
      <c r="E27" s="37">
        <v>16131000</v>
      </c>
      <c r="F27" s="37">
        <v>16131000</v>
      </c>
      <c r="G27" s="37">
        <v>-6239846</v>
      </c>
    </row>
    <row r="28" spans="1:7" x14ac:dyDescent="0.2">
      <c r="A28" s="36" t="s">
        <v>106</v>
      </c>
      <c r="B28" s="37">
        <v>495739800.94999999</v>
      </c>
      <c r="C28" s="37">
        <v>17258349.98</v>
      </c>
      <c r="D28" s="37">
        <v>512998150.93000001</v>
      </c>
      <c r="E28" s="37">
        <v>1005006078.89</v>
      </c>
      <c r="F28" s="37">
        <v>954000282.58000004</v>
      </c>
      <c r="G28" s="37">
        <v>458260481.63</v>
      </c>
    </row>
    <row r="29" spans="1:7" x14ac:dyDescent="0.2">
      <c r="A29" s="36" t="s">
        <v>107</v>
      </c>
      <c r="B29" s="53"/>
      <c r="C29" s="53"/>
      <c r="D29" s="53"/>
      <c r="E29" s="53"/>
      <c r="F29" s="53"/>
      <c r="G29" s="53"/>
    </row>
    <row r="30" spans="1:7" x14ac:dyDescent="0.2">
      <c r="A30" s="36" t="s">
        <v>108</v>
      </c>
      <c r="B30" s="53"/>
      <c r="C30" s="53"/>
      <c r="D30" s="53"/>
      <c r="E30" s="53"/>
      <c r="F30" s="53"/>
      <c r="G30" s="53"/>
    </row>
    <row r="31" spans="1:7" x14ac:dyDescent="0.2">
      <c r="A31" s="36" t="s">
        <v>109</v>
      </c>
      <c r="B31" s="53"/>
      <c r="C31" s="53"/>
      <c r="D31" s="53"/>
      <c r="E31" s="53"/>
      <c r="F31" s="53"/>
      <c r="G31" s="53"/>
    </row>
    <row r="32" spans="1:7" x14ac:dyDescent="0.2">
      <c r="A32" s="36" t="s">
        <v>110</v>
      </c>
      <c r="B32" s="53"/>
      <c r="C32" s="53"/>
      <c r="D32" s="53"/>
      <c r="E32" s="53"/>
      <c r="F32" s="53"/>
      <c r="G32" s="53"/>
    </row>
    <row r="33" spans="1:7" x14ac:dyDescent="0.2">
      <c r="A33" s="36" t="s">
        <v>111</v>
      </c>
      <c r="B33" s="53"/>
      <c r="C33" s="53"/>
      <c r="D33" s="53"/>
      <c r="E33" s="53"/>
      <c r="F33" s="53"/>
      <c r="G33" s="53"/>
    </row>
    <row r="34" spans="1:7" x14ac:dyDescent="0.2">
      <c r="A34" s="36" t="s">
        <v>112</v>
      </c>
      <c r="B34" s="53"/>
      <c r="C34" s="53"/>
      <c r="D34" s="53"/>
      <c r="E34" s="53"/>
      <c r="F34" s="53"/>
      <c r="G34" s="53"/>
    </row>
    <row r="35" spans="1:7" x14ac:dyDescent="0.2">
      <c r="A35" s="36" t="s">
        <v>113</v>
      </c>
      <c r="B35" s="37">
        <v>51528720393</v>
      </c>
      <c r="C35" s="37">
        <v>361282683.69</v>
      </c>
      <c r="D35" s="37">
        <v>51890003076.690002</v>
      </c>
      <c r="E35" s="37">
        <v>40197757737.559998</v>
      </c>
      <c r="F35" s="37">
        <v>39314145550.580002</v>
      </c>
      <c r="G35" s="37">
        <v>-12214574842.42</v>
      </c>
    </row>
    <row r="36" spans="1:7" x14ac:dyDescent="0.2">
      <c r="A36" s="36" t="s">
        <v>114</v>
      </c>
      <c r="B36" s="53"/>
      <c r="C36" s="53"/>
      <c r="D36" s="53"/>
      <c r="E36" s="53"/>
      <c r="F36" s="53"/>
      <c r="G36" s="53"/>
    </row>
    <row r="37" spans="1:7" x14ac:dyDescent="0.2">
      <c r="A37" s="36" t="s">
        <v>115</v>
      </c>
      <c r="B37" s="53"/>
      <c r="C37" s="53"/>
      <c r="D37" s="53"/>
      <c r="E37" s="53"/>
      <c r="F37" s="53"/>
      <c r="G37" s="53"/>
    </row>
    <row r="38" spans="1:7" x14ac:dyDescent="0.2">
      <c r="A38" s="36" t="s">
        <v>116</v>
      </c>
      <c r="B38" s="37">
        <v>42620449041</v>
      </c>
      <c r="C38" s="37">
        <v>-489811390.35000002</v>
      </c>
      <c r="D38" s="37">
        <v>42130637650.650002</v>
      </c>
      <c r="E38" s="37">
        <v>30590116535.110001</v>
      </c>
      <c r="F38" s="37">
        <v>30590116535.110001</v>
      </c>
      <c r="G38" s="37">
        <v>-12030332505.889999</v>
      </c>
    </row>
    <row r="39" spans="1:7" x14ac:dyDescent="0.2">
      <c r="A39" s="36" t="s">
        <v>117</v>
      </c>
      <c r="B39" s="37">
        <v>25406891994</v>
      </c>
      <c r="C39" s="37">
        <v>-932518</v>
      </c>
      <c r="D39" s="37">
        <v>25405959476</v>
      </c>
      <c r="E39" s="37">
        <v>17481000636.759998</v>
      </c>
      <c r="F39" s="37">
        <v>17481000636.759998</v>
      </c>
      <c r="G39" s="37">
        <v>-7925891357.2399998</v>
      </c>
    </row>
    <row r="40" spans="1:7" x14ac:dyDescent="0.2">
      <c r="A40" s="36" t="s">
        <v>118</v>
      </c>
      <c r="B40" s="37">
        <v>2882960450</v>
      </c>
      <c r="C40" s="53"/>
      <c r="D40" s="37">
        <v>2882960450</v>
      </c>
      <c r="E40" s="37">
        <v>2065354428</v>
      </c>
      <c r="F40" s="37">
        <v>2065354428</v>
      </c>
      <c r="G40" s="37">
        <v>-817606022</v>
      </c>
    </row>
    <row r="41" spans="1:7" x14ac:dyDescent="0.2">
      <c r="A41" s="36" t="s">
        <v>119</v>
      </c>
      <c r="B41" s="37">
        <v>4690969385</v>
      </c>
      <c r="C41" s="37">
        <v>-469872207</v>
      </c>
      <c r="D41" s="37">
        <v>4221097178</v>
      </c>
      <c r="E41" s="37">
        <v>3804479995</v>
      </c>
      <c r="F41" s="37">
        <v>3804479995</v>
      </c>
      <c r="G41" s="37">
        <v>-886489390</v>
      </c>
    </row>
    <row r="42" spans="1:7" x14ac:dyDescent="0.2">
      <c r="A42" s="36" t="s">
        <v>120</v>
      </c>
      <c r="B42" s="37">
        <v>4711035787</v>
      </c>
      <c r="C42" s="37">
        <v>-13180483</v>
      </c>
      <c r="D42" s="37">
        <v>4697855304</v>
      </c>
      <c r="E42" s="37">
        <v>3523391478</v>
      </c>
      <c r="F42" s="37">
        <v>3523391478</v>
      </c>
      <c r="G42" s="37">
        <v>-1187644309</v>
      </c>
    </row>
    <row r="43" spans="1:7" x14ac:dyDescent="0.2">
      <c r="A43" s="36" t="s">
        <v>121</v>
      </c>
      <c r="B43" s="37">
        <v>1608308856</v>
      </c>
      <c r="C43" s="37">
        <v>-29070281</v>
      </c>
      <c r="D43" s="37">
        <v>1579238575</v>
      </c>
      <c r="E43" s="37">
        <v>1184199655</v>
      </c>
      <c r="F43" s="37">
        <v>1184199655</v>
      </c>
      <c r="G43" s="37">
        <v>-424109201</v>
      </c>
    </row>
    <row r="44" spans="1:7" x14ac:dyDescent="0.2">
      <c r="A44" s="36" t="s">
        <v>122</v>
      </c>
      <c r="B44" s="37">
        <v>287399610</v>
      </c>
      <c r="C44" s="37">
        <v>7368892.6500000004</v>
      </c>
      <c r="D44" s="37">
        <v>294768502.64999998</v>
      </c>
      <c r="E44" s="37">
        <v>203265737.34999999</v>
      </c>
      <c r="F44" s="37">
        <v>203265737.34999999</v>
      </c>
      <c r="G44" s="37">
        <v>-84133872.650000006</v>
      </c>
    </row>
    <row r="45" spans="1:7" x14ac:dyDescent="0.2">
      <c r="A45" s="36" t="s">
        <v>123</v>
      </c>
      <c r="B45" s="37">
        <v>277360589</v>
      </c>
      <c r="C45" s="37">
        <v>1679313</v>
      </c>
      <c r="D45" s="37">
        <v>279039902</v>
      </c>
      <c r="E45" s="37">
        <v>251135910</v>
      </c>
      <c r="F45" s="37">
        <v>251135910</v>
      </c>
      <c r="G45" s="37">
        <v>-26224679</v>
      </c>
    </row>
    <row r="46" spans="1:7" x14ac:dyDescent="0.2">
      <c r="A46" s="36" t="s">
        <v>124</v>
      </c>
      <c r="B46" s="37">
        <v>2755522370</v>
      </c>
      <c r="C46" s="37">
        <v>14195893</v>
      </c>
      <c r="D46" s="37">
        <v>2769718263</v>
      </c>
      <c r="E46" s="37">
        <v>2077288695</v>
      </c>
      <c r="F46" s="37">
        <v>2077288695</v>
      </c>
      <c r="G46" s="37">
        <v>-678233675</v>
      </c>
    </row>
    <row r="47" spans="1:7" x14ac:dyDescent="0.2">
      <c r="A47" s="36" t="s">
        <v>125</v>
      </c>
      <c r="B47" s="37">
        <v>4786304881</v>
      </c>
      <c r="C47" s="37">
        <v>5217757279.8999996</v>
      </c>
      <c r="D47" s="37">
        <v>10004062160.9</v>
      </c>
      <c r="E47" s="37">
        <v>9070968657.4200001</v>
      </c>
      <c r="F47" s="37">
        <v>9070968657.4200001</v>
      </c>
      <c r="G47" s="37">
        <v>4284663776.4200001</v>
      </c>
    </row>
    <row r="48" spans="1:7" x14ac:dyDescent="0.2">
      <c r="A48" s="36" t="s">
        <v>126</v>
      </c>
      <c r="B48" s="53"/>
      <c r="C48" s="53"/>
      <c r="D48" s="53"/>
      <c r="E48" s="53"/>
      <c r="F48" s="53"/>
      <c r="G48" s="53"/>
    </row>
    <row r="49" spans="1:7" x14ac:dyDescent="0.2">
      <c r="A49" s="36" t="s">
        <v>127</v>
      </c>
      <c r="B49" s="37">
        <v>4786304881</v>
      </c>
      <c r="C49" s="37">
        <v>5217757279.8999996</v>
      </c>
      <c r="D49" s="37">
        <v>10004062160.9</v>
      </c>
      <c r="E49" s="37">
        <v>9070968657.4200001</v>
      </c>
      <c r="F49" s="37">
        <v>9070968657.4200001</v>
      </c>
      <c r="G49" s="37">
        <v>4284663776.4200001</v>
      </c>
    </row>
    <row r="50" spans="1:7" x14ac:dyDescent="0.2">
      <c r="A50" s="36" t="s">
        <v>128</v>
      </c>
      <c r="B50" s="53"/>
      <c r="C50" s="53"/>
      <c r="D50" s="53"/>
      <c r="E50" s="53"/>
      <c r="F50" s="53"/>
      <c r="G50" s="53"/>
    </row>
    <row r="51" spans="1:7" x14ac:dyDescent="0.2">
      <c r="A51" s="36" t="s">
        <v>129</v>
      </c>
      <c r="B51" s="53"/>
      <c r="C51" s="53"/>
      <c r="D51" s="53"/>
      <c r="E51" s="53"/>
      <c r="F51" s="53"/>
      <c r="G51" s="53"/>
    </row>
    <row r="52" spans="1:7" x14ac:dyDescent="0.2">
      <c r="A52" s="36" t="s">
        <v>130</v>
      </c>
      <c r="B52" s="53"/>
      <c r="C52" s="53"/>
      <c r="D52" s="53"/>
      <c r="E52" s="53"/>
      <c r="F52" s="53"/>
      <c r="G52" s="53"/>
    </row>
    <row r="53" spans="1:7" x14ac:dyDescent="0.2">
      <c r="A53" s="36" t="s">
        <v>131</v>
      </c>
      <c r="B53" s="53"/>
      <c r="C53" s="53"/>
      <c r="D53" s="53"/>
      <c r="E53" s="53"/>
      <c r="F53" s="53"/>
      <c r="G53" s="53"/>
    </row>
    <row r="54" spans="1:7" x14ac:dyDescent="0.2">
      <c r="A54" s="36" t="s">
        <v>132</v>
      </c>
      <c r="B54" s="53"/>
      <c r="C54" s="53"/>
      <c r="D54" s="53"/>
      <c r="E54" s="53"/>
      <c r="F54" s="53"/>
      <c r="G54" s="53"/>
    </row>
    <row r="55" spans="1:7" x14ac:dyDescent="0.2">
      <c r="A55" s="36" t="s">
        <v>133</v>
      </c>
      <c r="B55" s="53"/>
      <c r="C55" s="53"/>
      <c r="D55" s="53"/>
      <c r="E55" s="53"/>
      <c r="F55" s="53"/>
      <c r="G55" s="53"/>
    </row>
    <row r="56" spans="1:7" x14ac:dyDescent="0.2">
      <c r="A56" s="36" t="s">
        <v>134</v>
      </c>
      <c r="B56" s="53"/>
      <c r="C56" s="53"/>
      <c r="D56" s="53"/>
      <c r="E56" s="53"/>
      <c r="F56" s="53"/>
      <c r="G56" s="53"/>
    </row>
    <row r="57" spans="1:7" x14ac:dyDescent="0.2">
      <c r="A57" s="36" t="s">
        <v>135</v>
      </c>
      <c r="B57" s="37">
        <v>47406753922</v>
      </c>
      <c r="C57" s="37">
        <v>4727945889.5500002</v>
      </c>
      <c r="D57" s="37">
        <v>52134699811.550003</v>
      </c>
      <c r="E57" s="37">
        <v>39661085192.529999</v>
      </c>
      <c r="F57" s="37">
        <v>39661085192.529999</v>
      </c>
      <c r="G57" s="37">
        <v>-7745668729.4700003</v>
      </c>
    </row>
    <row r="58" spans="1:7" x14ac:dyDescent="0.2">
      <c r="A58" s="36" t="s">
        <v>136</v>
      </c>
      <c r="B58" s="53"/>
      <c r="C58" s="53"/>
      <c r="D58" s="53"/>
      <c r="E58" s="53"/>
      <c r="F58" s="53"/>
      <c r="G58" s="53"/>
    </row>
    <row r="59" spans="1:7" x14ac:dyDescent="0.2">
      <c r="A59" s="36" t="s">
        <v>137</v>
      </c>
      <c r="B59" s="53"/>
      <c r="C59" s="53"/>
      <c r="D59" s="53"/>
      <c r="E59" s="53"/>
      <c r="F59" s="53"/>
      <c r="G59" s="53"/>
    </row>
    <row r="60" spans="1:7" x14ac:dyDescent="0.2">
      <c r="A60" s="36" t="s">
        <v>138</v>
      </c>
      <c r="B60" s="37">
        <v>98935474315</v>
      </c>
      <c r="C60" s="37">
        <v>5089228573.2399998</v>
      </c>
      <c r="D60" s="37">
        <v>104024702888.24001</v>
      </c>
      <c r="E60" s="37">
        <v>79858842930.089996</v>
      </c>
      <c r="F60" s="37">
        <v>78975230743.110001</v>
      </c>
      <c r="G60" s="37">
        <v>-19960243571.889999</v>
      </c>
    </row>
    <row r="61" spans="1:7" x14ac:dyDescent="0.2">
      <c r="A61" s="36" t="s">
        <v>139</v>
      </c>
      <c r="B61" s="53"/>
      <c r="C61" s="53"/>
      <c r="D61" s="53"/>
      <c r="E61" s="53"/>
      <c r="F61" s="53"/>
      <c r="G61" s="53"/>
    </row>
    <row r="62" spans="1:7" x14ac:dyDescent="0.2">
      <c r="A62" s="36" t="s">
        <v>140</v>
      </c>
      <c r="B62" s="53"/>
      <c r="C62" s="53"/>
      <c r="D62" s="53"/>
      <c r="E62" s="53"/>
      <c r="F62" s="53"/>
      <c r="G62" s="53"/>
    </row>
    <row r="63" spans="1:7" x14ac:dyDescent="0.2">
      <c r="A63" s="36" t="s">
        <v>141</v>
      </c>
      <c r="B63" s="53"/>
      <c r="C63" s="53"/>
      <c r="D63" s="53"/>
      <c r="E63" s="53"/>
      <c r="F63" s="53"/>
      <c r="G63" s="53"/>
    </row>
    <row r="64" spans="1:7" x14ac:dyDescent="0.2">
      <c r="A64" s="36" t="s">
        <v>142</v>
      </c>
      <c r="B64" s="53"/>
      <c r="C64" s="53"/>
      <c r="D64" s="53"/>
      <c r="E64" s="53"/>
      <c r="F64" s="53"/>
      <c r="G64" s="53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B12" sqref="B12"/>
    </sheetView>
  </sheetViews>
  <sheetFormatPr baseColWidth="10" defaultRowHeight="12.75" x14ac:dyDescent="0.2"/>
  <cols>
    <col min="1" max="1" width="44.5703125" customWidth="1"/>
    <col min="2" max="2" width="19.140625" bestFit="1" customWidth="1"/>
    <col min="3" max="3" width="17" bestFit="1" customWidth="1"/>
  </cols>
  <sheetData>
    <row r="1" spans="1:2" x14ac:dyDescent="0.2">
      <c r="A1" s="35" t="s">
        <v>13</v>
      </c>
      <c r="B1" s="36" t="s">
        <v>14</v>
      </c>
    </row>
    <row r="2" spans="1:2" x14ac:dyDescent="0.2">
      <c r="A2" s="39" t="s">
        <v>1</v>
      </c>
      <c r="B2" s="37">
        <v>79743514236.830002</v>
      </c>
    </row>
    <row r="3" spans="1:2" x14ac:dyDescent="0.2">
      <c r="A3" s="39" t="s">
        <v>2</v>
      </c>
      <c r="B3" s="38">
        <v>0</v>
      </c>
    </row>
    <row r="4" spans="1:2" x14ac:dyDescent="0.2">
      <c r="A4" s="40" t="s">
        <v>15</v>
      </c>
      <c r="B4" s="38">
        <v>0</v>
      </c>
    </row>
    <row r="5" spans="1:2" x14ac:dyDescent="0.2">
      <c r="A5" s="40" t="s">
        <v>3</v>
      </c>
      <c r="B5" s="38">
        <v>0</v>
      </c>
    </row>
    <row r="6" spans="1:2" x14ac:dyDescent="0.2">
      <c r="A6" s="40" t="s">
        <v>16</v>
      </c>
      <c r="B6" s="38">
        <v>0</v>
      </c>
    </row>
    <row r="7" spans="1:2" x14ac:dyDescent="0.2">
      <c r="A7" s="40" t="s">
        <v>4</v>
      </c>
      <c r="B7" s="38">
        <v>0</v>
      </c>
    </row>
    <row r="8" spans="1:2" x14ac:dyDescent="0.2">
      <c r="A8" s="40" t="s">
        <v>5</v>
      </c>
      <c r="B8" s="38">
        <v>0</v>
      </c>
    </row>
    <row r="9" spans="1:2" x14ac:dyDescent="0.2">
      <c r="A9" s="40" t="s">
        <v>6</v>
      </c>
      <c r="B9" s="38">
        <v>0</v>
      </c>
    </row>
    <row r="10" spans="1:2" x14ac:dyDescent="0.2">
      <c r="A10" s="39" t="s">
        <v>7</v>
      </c>
      <c r="B10" s="37">
        <v>-5832544.1699999999</v>
      </c>
    </row>
    <row r="11" spans="1:2" x14ac:dyDescent="0.2">
      <c r="A11" s="40" t="s">
        <v>8</v>
      </c>
      <c r="B11" s="37">
        <v>5832544.1699999999</v>
      </c>
    </row>
    <row r="12" spans="1:2" x14ac:dyDescent="0.2">
      <c r="A12" s="40" t="s">
        <v>9</v>
      </c>
      <c r="B12" s="41"/>
    </row>
    <row r="13" spans="1:2" x14ac:dyDescent="0.2">
      <c r="A13" s="40" t="s">
        <v>10</v>
      </c>
      <c r="B13" s="38">
        <v>0</v>
      </c>
    </row>
    <row r="14" spans="1:2" x14ac:dyDescent="0.2">
      <c r="A14" s="39" t="s">
        <v>11</v>
      </c>
      <c r="B14" s="37">
        <v>79737681692.660004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opLeftCell="C1" workbookViewId="0">
      <selection activeCell="K3" sqref="K3"/>
    </sheetView>
  </sheetViews>
  <sheetFormatPr baseColWidth="10" defaultRowHeight="12.75" x14ac:dyDescent="0.2"/>
  <cols>
    <col min="1" max="1" width="48" customWidth="1"/>
    <col min="2" max="2" width="42.7109375" bestFit="1" customWidth="1"/>
    <col min="3" max="4" width="11.5703125" bestFit="1" customWidth="1"/>
    <col min="5" max="5" width="11.7109375" bestFit="1" customWidth="1"/>
    <col min="6" max="6" width="12.28515625" bestFit="1" customWidth="1"/>
    <col min="10" max="10" width="42.7109375" bestFit="1" customWidth="1"/>
  </cols>
  <sheetData>
    <row r="1" spans="1:11" ht="38.25" x14ac:dyDescent="0.2">
      <c r="A1" s="54" t="s">
        <v>32</v>
      </c>
      <c r="B1" s="54" t="s">
        <v>13</v>
      </c>
      <c r="C1" s="50" t="s">
        <v>70</v>
      </c>
      <c r="D1" s="50" t="s">
        <v>71</v>
      </c>
      <c r="E1" s="50" t="s">
        <v>72</v>
      </c>
      <c r="F1" s="50" t="s">
        <v>73</v>
      </c>
    </row>
    <row r="2" spans="1:11" x14ac:dyDescent="0.2">
      <c r="A2" s="39" t="s">
        <v>33</v>
      </c>
      <c r="B2" s="46" t="s">
        <v>34</v>
      </c>
      <c r="C2" s="37">
        <v>0</v>
      </c>
      <c r="D2" s="37">
        <v>109394.37</v>
      </c>
      <c r="E2" s="37">
        <v>9621030.9600000009</v>
      </c>
      <c r="F2" s="37">
        <v>-9511636.5899999999</v>
      </c>
      <c r="J2" s="47" t="s">
        <v>36</v>
      </c>
      <c r="K2">
        <f>VLOOKUP(J2,$B$3:$F$300,4,FALSE)</f>
        <v>0</v>
      </c>
    </row>
    <row r="3" spans="1:11" x14ac:dyDescent="0.2">
      <c r="A3" s="40" t="s">
        <v>41</v>
      </c>
      <c r="B3" s="47" t="s">
        <v>42</v>
      </c>
      <c r="C3" s="37">
        <v>0</v>
      </c>
      <c r="D3" s="37">
        <v>109394.37</v>
      </c>
      <c r="E3" s="37">
        <v>9621030.9600000009</v>
      </c>
      <c r="F3" s="37">
        <v>-9511636.5899999999</v>
      </c>
      <c r="J3" s="47" t="s">
        <v>38</v>
      </c>
      <c r="K3">
        <f>VLOOKUP(J3,$B$3:$F$300,4,FALSE)</f>
        <v>0</v>
      </c>
    </row>
    <row r="4" spans="1:11" x14ac:dyDescent="0.2">
      <c r="A4" s="51" t="s">
        <v>68</v>
      </c>
      <c r="B4" s="48" t="s">
        <v>69</v>
      </c>
      <c r="C4" s="37">
        <v>0</v>
      </c>
      <c r="D4" s="37">
        <v>109394.37</v>
      </c>
      <c r="E4" s="37">
        <v>9621030.9600000009</v>
      </c>
      <c r="F4" s="37">
        <v>-9511636.5899999999</v>
      </c>
      <c r="J4" s="47" t="s">
        <v>40</v>
      </c>
      <c r="K4">
        <f>VLOOKUP(J4,$B$3:$F$300,4,FALSE)</f>
        <v>0</v>
      </c>
    </row>
    <row r="5" spans="1:11" x14ac:dyDescent="0.2">
      <c r="A5" s="51" t="s">
        <v>53</v>
      </c>
      <c r="B5" s="48" t="s">
        <v>54</v>
      </c>
      <c r="C5" s="37">
        <v>0</v>
      </c>
      <c r="D5" s="37">
        <v>0</v>
      </c>
      <c r="E5" s="37">
        <v>0</v>
      </c>
      <c r="F5" s="37">
        <v>0</v>
      </c>
      <c r="J5" s="47" t="s">
        <v>42</v>
      </c>
      <c r="K5">
        <f>VLOOKUP(J5,$B$3:$F$300,4,FALSE)</f>
        <v>9621030.9600000009</v>
      </c>
    </row>
    <row r="6" spans="1:11" x14ac:dyDescent="0.2">
      <c r="A6" s="52" t="s">
        <v>55</v>
      </c>
      <c r="B6" s="49" t="s">
        <v>56</v>
      </c>
      <c r="C6" s="37">
        <v>0</v>
      </c>
      <c r="D6" s="37">
        <v>0</v>
      </c>
      <c r="E6" s="37">
        <v>0</v>
      </c>
      <c r="F6" s="37">
        <v>0</v>
      </c>
    </row>
    <row r="7" spans="1:11" x14ac:dyDescent="0.2">
      <c r="A7" s="52" t="s">
        <v>67</v>
      </c>
      <c r="B7" s="49" t="s">
        <v>58</v>
      </c>
      <c r="C7" s="37">
        <v>0</v>
      </c>
      <c r="D7" s="37">
        <v>0</v>
      </c>
      <c r="E7" s="37">
        <v>0</v>
      </c>
      <c r="F7" s="37">
        <v>0</v>
      </c>
    </row>
    <row r="8" spans="1:11" x14ac:dyDescent="0.2">
      <c r="A8" s="52" t="s">
        <v>57</v>
      </c>
      <c r="B8" s="49" t="s">
        <v>58</v>
      </c>
      <c r="C8" s="37">
        <v>0</v>
      </c>
      <c r="D8" s="37">
        <v>0</v>
      </c>
      <c r="E8" s="37">
        <v>0</v>
      </c>
      <c r="F8" s="37">
        <v>0</v>
      </c>
    </row>
    <row r="9" spans="1:11" x14ac:dyDescent="0.2">
      <c r="A9" s="52" t="s">
        <v>59</v>
      </c>
      <c r="B9" s="49" t="s">
        <v>60</v>
      </c>
      <c r="C9" s="37">
        <v>0</v>
      </c>
      <c r="D9" s="37">
        <v>0</v>
      </c>
      <c r="E9" s="37">
        <v>0</v>
      </c>
      <c r="F9" s="37">
        <v>0</v>
      </c>
    </row>
    <row r="10" spans="1:11" x14ac:dyDescent="0.2">
      <c r="A10" s="52" t="s">
        <v>65</v>
      </c>
      <c r="B10" s="49" t="s">
        <v>66</v>
      </c>
      <c r="C10" s="37">
        <v>0</v>
      </c>
      <c r="D10" s="37">
        <v>0</v>
      </c>
      <c r="E10" s="37">
        <v>0</v>
      </c>
      <c r="F10" s="37">
        <v>0</v>
      </c>
    </row>
    <row r="11" spans="1:11" x14ac:dyDescent="0.2">
      <c r="A11" s="52" t="s">
        <v>61</v>
      </c>
      <c r="B11" s="49" t="s">
        <v>62</v>
      </c>
      <c r="C11" s="37">
        <v>0</v>
      </c>
      <c r="D11" s="37">
        <v>0</v>
      </c>
      <c r="E11" s="37">
        <v>0</v>
      </c>
      <c r="F11" s="37">
        <v>0</v>
      </c>
    </row>
    <row r="12" spans="1:11" x14ac:dyDescent="0.2">
      <c r="A12" s="52" t="s">
        <v>63</v>
      </c>
      <c r="B12" s="49" t="s">
        <v>64</v>
      </c>
      <c r="C12" s="37">
        <v>0</v>
      </c>
      <c r="D12" s="37">
        <v>0</v>
      </c>
      <c r="E12" s="37">
        <v>0</v>
      </c>
      <c r="F12" s="37">
        <v>0</v>
      </c>
    </row>
    <row r="13" spans="1:11" x14ac:dyDescent="0.2">
      <c r="A13" s="51" t="s">
        <v>51</v>
      </c>
      <c r="B13" s="48" t="s">
        <v>52</v>
      </c>
      <c r="C13" s="37">
        <v>0</v>
      </c>
      <c r="D13" s="37">
        <v>0</v>
      </c>
      <c r="E13" s="37">
        <v>0</v>
      </c>
      <c r="F13" s="37">
        <v>0</v>
      </c>
    </row>
    <row r="14" spans="1:11" x14ac:dyDescent="0.2">
      <c r="A14" s="51" t="s">
        <v>49</v>
      </c>
      <c r="B14" s="48" t="s">
        <v>50</v>
      </c>
      <c r="C14" s="37">
        <v>0</v>
      </c>
      <c r="D14" s="37">
        <v>0</v>
      </c>
      <c r="E14" s="37">
        <v>0</v>
      </c>
      <c r="F14" s="37">
        <v>0</v>
      </c>
    </row>
    <row r="15" spans="1:11" x14ac:dyDescent="0.2">
      <c r="A15" s="51" t="s">
        <v>47</v>
      </c>
      <c r="B15" s="48" t="s">
        <v>48</v>
      </c>
      <c r="C15" s="37">
        <v>0</v>
      </c>
      <c r="D15" s="37">
        <v>0</v>
      </c>
      <c r="E15" s="37">
        <v>0</v>
      </c>
      <c r="F15" s="37">
        <v>0</v>
      </c>
    </row>
    <row r="16" spans="1:11" x14ac:dyDescent="0.2">
      <c r="A16" s="51" t="s">
        <v>45</v>
      </c>
      <c r="B16" s="48" t="s">
        <v>46</v>
      </c>
      <c r="C16" s="37">
        <v>0</v>
      </c>
      <c r="D16" s="37">
        <v>0</v>
      </c>
      <c r="E16" s="37">
        <v>0</v>
      </c>
      <c r="F16" s="37">
        <v>0</v>
      </c>
    </row>
    <row r="17" spans="1:6" x14ac:dyDescent="0.2">
      <c r="A17" s="51" t="s">
        <v>43</v>
      </c>
      <c r="B17" s="48" t="s">
        <v>44</v>
      </c>
      <c r="C17" s="37">
        <v>0</v>
      </c>
      <c r="D17" s="37">
        <v>0</v>
      </c>
      <c r="E17" s="37">
        <v>0</v>
      </c>
      <c r="F17" s="37">
        <v>0</v>
      </c>
    </row>
    <row r="18" spans="1:6" x14ac:dyDescent="0.2">
      <c r="A18" s="40" t="s">
        <v>39</v>
      </c>
      <c r="B18" s="47" t="s">
        <v>40</v>
      </c>
      <c r="C18" s="37">
        <v>0</v>
      </c>
      <c r="D18" s="37">
        <v>0</v>
      </c>
      <c r="E18" s="37">
        <v>0</v>
      </c>
      <c r="F18" s="37">
        <v>0</v>
      </c>
    </row>
    <row r="19" spans="1:6" x14ac:dyDescent="0.2">
      <c r="A19" s="40" t="s">
        <v>37</v>
      </c>
      <c r="B19" s="47" t="s">
        <v>38</v>
      </c>
      <c r="C19" s="37">
        <v>0</v>
      </c>
      <c r="D19" s="37">
        <v>0</v>
      </c>
      <c r="E19" s="37">
        <v>0</v>
      </c>
      <c r="F19" s="37">
        <v>0</v>
      </c>
    </row>
    <row r="20" spans="1:6" x14ac:dyDescent="0.2">
      <c r="A20" s="40" t="s">
        <v>35</v>
      </c>
      <c r="B20" s="47" t="s">
        <v>36</v>
      </c>
      <c r="C20" s="37">
        <v>0</v>
      </c>
      <c r="D20" s="37">
        <v>0</v>
      </c>
      <c r="E20" s="37">
        <v>0</v>
      </c>
      <c r="F20" s="37">
        <v>0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>
    <row r="1" spans="1:1" x14ac:dyDescent="0.2">
      <c r="A1">
        <v>7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A p p l i c a t i o n   x m l n s = " h t t p : / / w w w . s a p . c o m / i p / b i / b e x a n a l y z e r / e x c e l / a p p l i c a t i o n " > H 4 s I A A A A A A A E A O 2 9 B 2 A c S Z Y l J i 9 t y n t / S v V K 1 + B 0 o Q i A Y B M k 2 J B A E O z B i M 3 m k u w d a U c j K a s q g c p l V m V d Z h Z A z O 2 d v P f e e + + 9 9 9 5 7 7 7 3 3 u j u d T i f 3 3 / 8 / X G Z k A W z 2 z k r a y Z 4 h g K r I H z 9 + f B 8 / I h 7 / H u 8 W Z X q Z 1 0 1 R L T / 7 a H e 8 8 1 G a L 6 f V r F h e f P b R u j 3 f 3 v 3 0 o 9 / j 6 P H L 4 8 9 P U 2 q 6 b B 6 9 a 4 r P P p q 3 7 e r R 3 b t X V 1 f j q 3 v j q r 6 4 u 7 e z s 3 v 3 9 / 7 i + e v p P F 9 k 2 8 W y a b P l N P / I v j W 7 + a 2 P p K M X X x 7 t P L 6 r v z 3 + y d N X r 8 + + f H G 0 + / i u + f X x q 9 O f P J M P 6 V P 7 x + O n p 6 9 P X p 2 9 f C P f j N O T a j k t y i K b F v / o 3 7 p M z 5 Y X d d 5 U T f q S f q x X 6 5 w w r A v 6 + x o N 2 2 x S 5 s 3 j u z 6 M x 8 9 e f f n i z e m L p 7 + / 9 v z 7 n 7 1 4 9 u X R g / 2 d n f H e + B 7 + 3 f n 0 / u O 7 8 W a P 3 / z + T 4 / f H L 9 8 9 e V P n j 0 9 f U V Y v 3 7 1 + 7 / + v T s f v j j + 4 v T o 6 c v f n w b C v 9 L Y f u K r 0 9 d v a D R n X 9 B f r 3 7 v 3 / / 3 f v 7 6 9 + c / z r 5 8 8 p 0 X X x z t 7 H y 5 9 + Y n 9 r 6 8 / 1 M P n r 7 8 6 u W 3 f + L 3 e X j 2 8 P c + + 3 3 2 H t / V F t z y z e / 9 J r 1 7 9 P j 1 V 1 8 c P 3 l + i l / P X v / + r 9 + 8 + u r k z V e v T o 9 + b 2 r t / / 3 4 + P c + e 3 3 0 + z y + y z 8 f v / z y 9 d k b 6 m q H E J P f H 5 9 8 + / g n n / / + p w J W / t A + + A / 8 8 u L L p 6 e / v y D B n 3 / 1 x V f 8 + c v n p z 9 5 q i 0 I o d d H X 9 F w 5 T f G 9 e W r 1 y 8 E 2 z e v 3 v z + z 3 / y O f X 8 + K 7 9 4 / G 3 X / 0 + v / / x y Z u z n 2 S 8 v b 8 e f / v s V P p S 2 u N X o v D p m y 8 Z 3 O / / 5 v d 5 K b 9 Q L / L L 0 7 N X 8 s v p 8 z d f n T 3 d 9 f / Y w x / f t m 9 9 2 7 7 2 b f v e t 4 M X 7 V / y p j / O p 6 d n T 0 F A f j B c / u D x y Z f E K C 9 e H c m n 5 i 9 8 / O b 4 7 M X r 3 / / 3 + n 2 e 4 f 3 P z 1 6 / e Q k 5 k F / w 9 / G b N 6 / O Z L A y + t / / 9 e n z 0 x O w q v c Z I J 6 Z z 0 A p n h O Z w j 2 h n f e J 0 O / Z 8 + P P 0 Z f 7 w 5 D T f O P / q f Q 1 X 3 l / P a Z / 3 y h k + s b 7 S 7 5 5 3 f n O / G 2 + V b L r X 0 r w 4 + e n x 8 8 I 5 d c v / b 9 O v s 3 z 9 v L L E / y U O d g k G d o C s D / f O 0 r N s 5 v u M S 7 0 2 e M 3 3 / 7 O G + 3 + 8 3 3 8 8 o Z n 8 z V + / e L 4 9 5 a / g L v 7 4 / E X Z y + 8 z + 0 f I D y / B 3 L T q E 7 l j 7 P T 1 8 C S C Y 3 f H r 8 m u n J P v / e b 1 9 9 + 9 l x / / e K p / f X 5 5 / L r q 9 f E 8 S e n r 1 / / / l / Q 5 P H Q z d z b T 7 4 4 / e L J 6 a t u O + r q F Z G S E X h 6 S j z 2 / P e n d w L O Q R P i H u E 3 9 w e p V l / 7 3 E Y V v X l 2 u v N 7 / 1 4 7 B y f f g C r 6 v f / f r o q U d D e p n 6 P f i 1 7 n X 0 Q L b S K a N B A l d X S M v / H L z 0 d d Z Y n 7 / 1 f d 5 M 3 6 g G 7 a + 5 F u u q 1 u u s v / U i f i Z e F z 6 u V 0 W F F F f C b W H A M N X z 7 8 g v i f G 0 g 7 G v 4 R e Z h D P q U 2 R q u Y + v r 2 2 d O n p y + U L j w H R 8 9 o i s z v 5 A W / O h U l 9 P T V 2 f P n r 9 8 Q G x 8 9 p 1 G 6 v x 5 / + / j 1 0 9 N n x 1 8 9 f / P 0 y 5 O v h A 9 e w o X E r 0 + O X 5 8 + B S 3 f P P / y 8 y + D T 6 x G t J + c f P n F y 7 O n 4 W u q W u 9 2 q P m z Q t y f f P 5 p n 7 h 7 4 / S L f / Q v b t L C U H h q f P R 0 W a W r W 5 B 7 7 8 P I f f r / K 3 I / + 7 0 e v P i p L 3 / y / q u X 9 z 5 9 9 q Z P b s v I z 4 o l x W 1 F X t P v p 8 d R w t 7 b R N j X f c J u m n Z t 8 f 9 z P v / u q + 9 + c f D 5 V y + e x w g / r f N F v m y J q a s 6 v S R + 1 n h 1 l h P z X 9 I 3 w y y + / 6 O Z + D o z 8 e 2 d n 7 r f n 4 m n R b M o l m t D / D L N 3 0 1 J J D A P p G e K B U 1 L t S T 1 g 2 l a / a N / d T 0 r Z l m K r 9 u c J i g 6 P / d / N D 9 f a 3 4 e H L 9 8 r / l Z 1 d V l 0 f D 0 R O f h 0 x / N w 9 e a h 6 d f P O z P w 5 c t b I O 1 y 9 f p J F / m 5 8 U U q b T L Y V 3 1 4 E d z 8 L X m 4 D u / d 8 R c d + b g v X 2 j g x 9 N x v t N x t n O 7 / O T T 4 + f v v 5 8 t z 8 Z 9 8 h V z Z f + f H S m A L N i p y g 6 H w 9 / 5 K v G 6 H 1 6 / 1 7 E U B 9 D 3 e f T e b Y o 4 D c 1 s A D T b F W 0 W R k j 7 u 7 O B z K 7 P / c / j 5 j 9 9 M l p x A r b Q G F G X s 9 l N h P y n 0 v U Y G Y k O g 0 b w 9 8 f T c P g N H z 7 J 2 4 2 w u + r c H Y 3 B s c / m o z B y f h y N 2 K N 9 7 1 E k F 1 K T L f 2 0 8 9 o f e E T y u N t p / f u R K d h Y y h 9 s 9 7 / / w 6 Z I w s D c a d H G n 7 6 n e 9 G V M + C Q q 8 2 j x r Q / x / k 1 u 7 y v y e S 9 n x 2 z L n j 4 z e c g j 1 B 2 h Y J T / 5 F U / o + 6 b r p H d N E 2 + 4 N k R l k N k 0 e v / j q i 9 / / 9 Q k l s Z F q d X / w 5 y 9 f n Z 5 g + d D + / v j 0 i 5 d E J s n d u q U E u 8 x C e e r P s X D w + K 7 8 9 v j F 6 6 + e 8 G B + N v L w v 5 e k r v F D M s M 3 U q w b 5 f y I Y u 9 B M Y 7 P f 0 S x 2 1 D M N 5 Q / o t h t K O Z n S 3 9 E s d t T T D I F P 6 L Y b S j m h 5 c / o t h t K O Z n z n 9 E s d t Q z I + i f 0 S x 9 6 A Y x 1 g / o t h t K O b n Y X 9 E s f e g 2 M u H X / y I Y r e j m J + G + h H F Q K i 7 / C 8 n D B j L V y / f n J 2 + F k q + f P X l y 9 N X 8 j d e 1 g d J a A D 5 y e P n X 3 E W 4 W 6 3 8 Y a X 9 3 Y / 5 O W 9 D 3 n 5 3 g e 8 f O 9 D x r z / Q S 9 / C M H 2 f Y I x p 8 l v 7 w f E J 9 z X B L K 7 4 9 P g 6 P f + e j A + g B S 7 O w E p d r 8 e A h / A Q r s 7 + 9 8 A A v c / B I F P P + T l B y E T h K r y w c H + t 7 / 8 v b 7 7 6 m v O 6 8 G H I P Y w Q O x r I b A b i s n X g / E h v L H 7 D f D G 3 g d o m d 0 P U c t 7 H y 7 b + z s f D u P + N w D j 4 T c D w y f m E a 2 i T I u y y K b F P / q 3 L l N a U 6 z z t K T V F b v M 8 r K z 4 H X t F l 6 + X v c d p T + 4 S P Q 1 Y A d M 9 j X J E / D a 1 4 X x 9 T 2 B h x / i C d D L v q i + 1 8 u 7 + P 9 G L f r 0 8 / 0 X z 5 / + X k / f n y S A v X H a P 0 B D A 3 b g A v z U T 7 5 6 / v t / 8 R I f f h 1 Y g a 7 7 q W d f / P 4 G 3 O / / E z y I r w P T t 4 t H x 0 9 / 8 j u / z 4 s v f + K r s y + / H j T f U B 5 9 / u r l 0 1 c n x 1 8 c n 3 z 7 a 4 I L T e f + 3 d 3 d u 3 s 7 e / e / H j D f V h 7 t 7 t w l e A C W 7 t 5 7 t P P p o 9 2 D r w c 1 M K I / X I 2 1 2 4 k o P A q l u w 8 f 3 d t 5 d O / r M c V u I G w 0 j a + / O D l + c v z 8 + e n X A x f K 1 9 7 d n f u E 5 O 7 D d P f + o 9 0 H j / a + n j Q E b g N 9 u j v G w M d j m p L x Z i a 5 a 2 O 1 n z x + J X 3 w L z 9 J i 7 t H P 0 X r w m e 0 V k O v 4 0 8 0 o a B Q P A v + 7 f F P 0 u L x a 4 r 9 X t J H + u v j 1 2 e f v z g 6 e 3 y X f z 7 + 8 u W b o 9 O f e H w X P x 8 / / / K 7 R 5 + f f k F r 3 v g N f / 7 + p 7 / 3 G / c R / 0 U L 1 p 9 / G z o R P / E J R 7 l f f v e N 3 x J / 6 I e / / / P T F 0 e I j r w / + d 0 3 8 q r + y p 9 T K / / P x 9 9 + 9 f u Y V v y b b e T + e v y T 2 u I n z S c w X / a P x 9 8 + f f 7 y 9 z / + y e M z D n 2 / e P 3 5 7 / + C I 2 W z 7 k + q i R b Y j x / b Z X 6 M 8 + S L l 1 b r x w j / k 6 e / / 0 + e 0 e r 5 7 3 / 6 n d N X J 2 c n Z 1 8 + O 3 v x j U 4 D m C K Y B P 3 g p i l w v x l a / b + S 7 D / F h H v 5 5 j 3 J f v z q 9 y f R o L z L 6 5 u J f d Y h N n o n 8 i q B 9 I c h 3 v / n C b r z 8 q v f / 8 n T z 0 k f v B d J d 8 5 + / 2 d n r 0 + I q O 9 P 0 J B 7 n 7 z x u Z e U G v t B A Q s b x d d h Z G 3 9 U G j m 5 u D I q U f 7 k V E 0 p y 9 O U w v q j f v C E i 4 y S U e v T 1 / q S + a T Y N L 2 f g 5 m z R K / M 2 d H v 9 e + T 0 P + y J v E u / z v t 4 9 f P E W S k j 0 j / e P x 6 z f H b + j H G 0 p L / v 4 / 8 d X p q 9 8 H G H t / P T 5 7 8 f K r N 1 9 8 + f T 0 C C 6 L / U M S i c / P X v N w T r 5 6 9 X v 9 F H 5 5 / e o p 4 A G Z 7 d 3 d b f h 1 + t F j w v v s J w l R M l L 8 2 + P X X 7 2 E a L 7 + / b + g f 4 4 / P 7 X Q X n / 1 B e c u f / 9 X X 3 7 3 N V g r / M B 9 f / L l 8 6 + + e B E 2 M Z 8 9 / o r o / v s f n 7 w 5 I + 2 L 9 w D Z / 0 w b 4 u M X v / / J t 4 l T f / 8 v X 0 g P R I L u R 3 4 b e r P b h j + i N q / f v P r q x L 6 0 i z b h R 3 4 b f i l s I 3 B e f 5 v m 8 O m X l B Q m k w 3 6 v D l m u n Q + P l Z y h R 8 T t a U 1 Y O 7 + / o Z 1 h k O + s K G 8 t z f 0 n i T A d w 5 O 9 D 3 b 0 P T 3 + u z p 7 3 / 2 4 u n p 7 3 3 k Q L v P T C t K n u P D Z 2 e / N w j Z / 9 B g 4 d 7 c t R 1 2 o e 3 F o A U f P g Z N M F k v P u f w 7 M X p d y 1 L n L 0 g Z + r s K f / 6 + s W X b y g z / u b 3 Y S E + J l r + P j R t r 8 4 Q k P p / o g / m 6 b u v T k l M X p N m I E b + 6 j n 9 / O L 4 9 / 7 9 G Q v 5 h f / + f c z f v w + / I Q 3 J b X v 2 D P 2 8 + o m f B H z 8 e C w y F 4 l / V B j 5 B / k S p 2 y Q 3 F + / / x s 1 Q m c v n h E j P A n i M f v Z 4 8 9 P X 3 z 1 4 o w 9 z c E o 0 7 Z 5 T K s A z 0 k m v z h 7 k 7 5 r i k f L o v z s o 7 Z e 5 x + h I x a 2 s y 9 Z w d n f H 7 + G v j k 7 f v L 8 9 O T L F 2 + O z 1 6 c k t 6 x v / 7 + o n Q i 0 N 7 8 3 u Q d f e f 0 5 A 3 e / / 3 Z u 3 0 d a X Y 3 C v / u q 9 e v f v / X v z c z P l H 1 J 8 + e 4 t P o h 2 S y T o + e v v z 9 s S K D X x / b + X t 6 9 o U Y u 9 / 7 O V Z H v v B 0 7 l c v T j o + H 3 6 q I i e 9 A 3 Q w g + Z X 4 i M R 6 D d f v W J 2 O / 6 9 d b l H F m h Y S + v i D P H k T z 4 3 H o T 8 o Y D 5 D 2 Z W U r c q Z K J q d a X I L R 6 9 + J K 6 F m a m Z i 9 f v X 7 x B t P i / o C c k L L + y e d H S G X Z P x 4 7 b c g M f 3 Y q X f z k 6 a v X N J 3 4 F a r 7 z Z e a 6 M D L + s F j X l A 6 + r 0 w J W z 1 X 2 M C A 2 L J J 4 9 5 r e m I / 8 Y v 9 L c u s j H 1 9 I 8 9 7 l 9 A f Z t k T Y F + m 2 H o d w p G f 8 M n H i D 7 l 0 D y a f P 0 1 I R W P A D 9 A F z 5 l K z r k X x q / j L M + v r 3 / 7 1 + H 5 b O z 8 k m v Q Q 1 5 R f 8 f f z m z a s z o Z S a E v J x i H e V Z N a 8 v H h 6 Z j 4 D o X k e e d o t s c m G f g 7 F 5 v 4 w t D f f + H / q Z J i v v L 9 + V t Y G a Q 3 z + B k h / f o l N L n 3 l / 3 m h H 3 g 1 y + / P G G 1 i 5 + 6 c H r 0 8 M v v f P X d V 6 9 / 4 u D b + 1 8 9 / / T 3 / u L 3 f v n l d 3 d f P P 1 9 P j X r p t z b 5 7 T A m t K D f / Y Z N / r k 8 Z t v f + e N o v P 5 P m s H n k 1 m c N K i 8 p e q V P 3 j 8 R d n L 7 z P 7 R 8 g / G s z A T T K U / m D I m T w B B M e v z 1 + T X T m n n 7 v N 6 + / / e z 5 0 e 9 D P p D + i s + + e E q / / N 7 8 G f + K z 5 5 / b j / j X 0 n h k C y d s D 8 D B 2 k H e i n 4 5 L F l E / 6 b h 3 P 6 x R P S i 1 4 r x e 8 V z Q L j + p R s / 9 l z u A Y B k 6 E J M Z q w p v t D f D 6 r w q L 6 D I Y H f t I b z 4 3 8 U I V 2 7 / + 3 C s 2 n 1 o 8 0 2 o 8 0 W k e j / c T z 4 6 5 G S 4 1 G + / T / T R r t 9 7 6 l R v t 9 B j U a U + b / F R r s 5 M v X b 0 4 o 1 v E D 4 Q / V Y H v / v 9 V g P r V + p M F + p M E 6 G u z 3 e v g T g x r s / o 8 0 G E v c N 6 7 B P n + O / r 7 8 6 o W X 0 f 4 a G g x j 5 Z 8 / 1 N D y 8 w E 9 9 m l c j 3 H y x P 0 l U o a l H y N k 7 6 P d 3 n S 1 m 0 / J Q L s 9 v b 1 2 e 9 P V b i F Y / c z o u 6 f / v 9 B 3 0 B + d T 3 7 2 9 N / u N 6 / / / L / e V + d 9 c X Z y 2 t V 5 e 0 b n 7 a V 7 N 2 o 9 K B a i z / O f F K I R l L O f f P L 0 z X c O 7 p 8 9 e / 3 l 2 Z v f i 3 4 9 + 3 T n 4 M 3 v 8 5 o J i W 6 I h U A 4 m E v z 6 + P n l J D 8 6 o j a y C 8 K / o j U r t G V r P G O X h S X e Z k i b S 9 / I 7 Q 0 / f + s Y v L p A C a f / t A x e T C A y Y M f O i Y H A 5 g c / N A x e T i A y c M f O i a 7 O 3 F U + P M e K t r 0 t e 8 6 o G X U d 7 j f 8 x 0 k t w u b + v r 3 / z a y 4 h G L o l b j I T 2 7 e / e s Z g p M D X L m R 6 d N m 8 2 q J n 1 W L L P l t M h r + v 3 z a k K / L K t 0 R k M 4 n e F n + k U x n V f Z N F s S 9 r y y e L e D x F 1 B z T o 1 Y v m 9 P z f Z f i x N f E E 0 3 7 8 H O 6 B / G I / g 6 G S d L 9 s M W C y y 6 6 q W 1 / A F T d H r L 5 + f v m G H Q C 0 Z m z H n d x n C v Q A W p g f z x + M X 3 F e I k 3 4 G n K y 9 t 7 8 / p k U L U o b o 7 9 X p M 4 D B r 3 c 7 Q / 3 G R v 6 i w t z Q w H 8 6 r 7 P 6 F 6 3 / 0 b 8 + e 6 / R 9 0 Y f G T s 8 N z a D 3 8 j Q 7 3 q / f 1 s 8 2 X v v 5 9 O K / 3 r r P O P e / 1 v z j L 2 1 6 q / h 4 L I z a l z b / Z 9 9 1 3 b v 5 y Z E t 6 T 6 U X z + o / i 8 E 5 8 / + O K L w f j 8 3 o 2 e K n 7 9 U X z + v r r r p w C Z p v v 3 / / 1 / 6 v d / 8 f u f v D p 9 + s 1 p s f v / f 9 V i M a L 9 S J / 9 S J 9 1 9 N n u k 7 1 B f b b 7 / y Z 9 9 v t E 9 F n M N / v / g D 6 L z 8 R 3 v / v V J r X G O s X T Z l B z w d + S g v y 9 f z g p y K O v I L b 8 m 9 N 0 j O 1 N 6 i 2 a f 8 S b P V X H 4 I w g W L V j h e E m r a W / B d p K f / v Z 1 l I Y Y / D 3 e + o s n s X u Z 7 f Q Y p u z i D u D W m 1 n W K t Z O / P D 0 G r + X 0 6 T 4 e d G H c a S M 6 D D H t w i f 4 h f f z h a T H + F x t J f o a j w 6 / 8 L V N V d / p c 6 8 T M 6 / O f t 9 R Y r k n j D L + 8 d n H L 8 D n 3 A P 2 j 4 R 6 + z k j I 6 Z 8 t i W m S l f o 3 P Y / r r 2 2 d P n 5 6 + U E o w 1 Y + e 0 a S Y 3 x + / P H 5 1 K l r o 6 a u z 5 8 9 f v y H G P X p O 4 3 J / P f 7 2 8 e u n p 8 + O v 3 r + 5 u m X J 1 / J z L 9 8 c f w F k / L J 8 e v T p 6 D e m + d f f v 5 l 8 I l V i f a T k y + / e H n 2 N H x N d a u X j P p Z I + f L J 9 8 + v o G c 4 y g 9 3 d K 6 0 B M W U 3 9 7 H 7 q e / v + V r t 9 + / d X X Y d N 7 X b L + 3 h G y v u 6 T d d P s a o t b s z P 3 G X 7 y / 9 V p + P L 3 + e r T / j S c Z P U F Z y D L d J X X B a U j o 3 P h U l N f S 2 X 8 / 5 a 1 7 9 / / i a 9 N U x c o f x P 8 L d P 7 8 5 m / v 3 i w 1 5 + L 4 0 m 1 v M V c f P o j / o 7 S 9 P X Z F 1 + b p g + + W f 7 m 6 f 3 5 z N 8 P v / P 7 D J l R L O 7 F j e j B j x g 7 S s x n P 3 n 2 / s R 8 + M 1 y N E / o / 0 c 4 + i 7 / e y L R z 7 N j D i G P 3 7 y S d A z / o l T f e f b V i 5 P f n w Z 1 7 C Z C A / O j n 3 r 5 6 u z N q + M X F I v r J / K V 5 k w s n X c 2 0 N k l f n e D L P D P R h w t E b C Q w w z z v c Z 7 8 v z 4 9 c t X X / 6 8 G S + y M 0 + + q f n d / 3 / / e J F A e v H 6 z T c z 3 n B V 4 3 b j / S G P 9 9 n Z i + P n Z 0 9 / 3 o z 3 9 V d P X r 4 6 f f 3 z a b z 0 9 c + b 4 Z J q / v z 1 6 c n P m / G q O f r 8 5 9 W A f z 4 x N L 6 j D P X P m / G C m X 9 e K e j T 7 5 y + + n m k s G h + f x + a 3 / 9 f j Z f G 9 O z s z e 9 / 8 u Z V f 8 A 7 L 0 + O f / + n p x Q T / v / L p 9 w 4 Z p L f l 7 / / V 6 9 P X / 0 8 G / J L W i D + + T P k 1 6 e f f 0 G J j m 9 m w P 8 v C Y U 3 D p j y L 6 9 / n 2 9 o g v + / M F 7 6 + / c / + e r V N y T F O / 8 f G P H r L 7 9 6 R V P 8 5 v S L b 2 b M / 1 8 Q Y x i o b 5 + d v v j / V w 7 g 5 M v X b 0 5 I O 5 3 G h o w s K a V K n 3 5 D b s j / S z h 7 4 5 D / f 6 i 7 N o 7 3 / 5 8 u y M 1 D / v + d C 7 J x y E + + e q 2 B x j c x 4 v 8 v y L G v y n + + j P n L / z / 6 I Z t F + c 3 v / / z L k + M 3 Z / / / W m j 6 / P n v f 3 x y 8 u V X C B r 6 R v m L L 9 7 8 / m f f m O v 1 / 4 U h / / / Q K G 8 c 7 / 9 P 3 e v N Y z 7 9 Q j r 6 Z o b 8 / 4 V p f n L 8 / P c n m P / / W p T Y O O J n X 3 y D b s j / F 6 b 4 7 M X J 6 z c / z y b 5 8 + f 0 3 e n v / Q 0 J 8 v 7 A i H / I I 3 5 2 9 v r k Z d Q H w T e / z + n x N + R 1 / b + E q T c P l 7 6 5 9 8 0 M 9 / 8 l / D w 8 3 B d f f f H d p 8 e / z 8 + T 0 T 4 9 f n P 6 7 N W X / / 9 y O z Y P 9 8 0 3 F D r 8 v 3 6 w x M n / H 2 f k u / z v y e l z G T f / I u 1 2 j x 5 + + Z 2 v v v v q 9 U 8 c f H v / q + e f / t 5 f / N 4 v v / z u 7 p f 3 D i h 1 a Z p o 2 z 0 e Z v Q x b f e O H h O 1 f v / X J 8 f P T 4 E C / q D F 2 B N G 7 I u X 3 z 5 + f f a a q f b 8 9 C d P n + O 3 k 6 + + + I p / I U v / + a s j g J L f H r 9 4 / d W T V 3 Z 8 M v K 9 b 4 p K v 9 f Z U 7 y A H 0 K n 9 y D O y / v 3 f + L / j c T 5 9 P 8 N x P n y 4 X d + n 2 + S O J h y + / s 3 Q q a H / 2 8 g 0 8 t v v / 7 q m y T T N 8 V D + / 9 v I M 6 X v 8 9 X n 3 6 T x P n m e e j + / y v I 9 O w n z 7 5 J M n 1 T P L T 7 j d m y D 6 L O F w / 2 v k n q f P N M 9 O D / F W R 6 f f b F N 0 m m b 4 q J D v 7 f Q J y X T 7 5 9 / E 0 S 5 5 v n o X s / u 2 S 6 y / 8 + f X X 2 X G m m v 2 o H O z u 7 1 u v d l O E 4 + f b x T z 4 / + v z 0 i 9 2 9 H T K / 8 u f j F + a V b 5 + d v v r 9 X / B q u f m M n O h T + o F X 4 E b j 9 8 c / S S u P Z 1 + + A L a M x u s 3 F I U c 0 U v e X / L N 7 y 9 Q 0 P K u h / U 3 M o A H u / 8 f H 8 D B p z 9 3 A 7 h r s H / 1 8 s 3 Z 6 W s Z E a 0 4 U u A l f 4 M L 9 Y E Z A T f + 5 P H z r 0 4 t I L / x h p f 3 d j / k 5 b 0 P e f n e B 7 x 8 7 0 P G v P 9 B L 3 8 I w f Z 9 g r H K k t / e D 4 h P u K 8 J Z H f H p w F C 8 K 8 D 4 w N I s b s T k G L 3 6 y H w A S y 0 u 7 P / D S B w / 0 M Q + P R D X n 7 g Y x 8 1 y s + / + I k v v t 6 o D j 4 E s Y c f T t b d U E y + H o x Q S k Z f U 0 5 2 v w E u 2 f s A f b P 7 I Q p 6 7 8 O l f H / n w 2 H c / w Z g P P x m Y P j E P D p 5 c 5 y e Z K t 0 / + v B C p g 0 K o E v v v v d r 7 4 W 7 I B j v u Z Y A 8 b 5 u j C + v o F / + C E G n l 7 2 5 e 6 9 X t 7 F / 2 + c m p / Y e X X 2 / i Q B 7 J u n / e s p X s A O d N Z P / e S r 5 7 / / F y / R 4 d e B F S i u n 3 p 2 9 v s b c L / / T 9 C 3 v / / X Y H p A 9 Q 3 e 0 e e v X j 5 9 d X L 8 x f H J t 7 / 8 e u B 8 E / g N g A u M 4 s 7 + 3 d 3 d u 3 s 7 e / e / H j D f C l K u 5 i 7 B A 7 B 0 d + / R v f 1 H X x d q Y B 4 / Q A P t d h x / b 7 j p 7 s N H 9 3 Y e 3 f t 6 j L M b C M 8 H z 0 l o y 3 f 3 7 u 7 c B 5 J 7 6 e 7 O o 7 1 P H + 0 9 + H p Q O z 7 w 7 n j z P N + 1 g d R P H u u i F v / y k y + O v y B B e / n 7 / + T Z 7 / / l k 9 / / 9 D v 0 x t k L a I Y X x 1 9 w Y 0 o C i N n n 3 x 7 / 5 M v j V 6 8 p 1 n 9 J H + m v j 1 + f f f 7 i i N 7 h n 4 + / f P n m 6 J T W P f D z 8 f M v v 3 s E z F g l 4 Q 9 8 8 v u f / t 5 v P J z N J x R I f v 5 t q D r 8 x C e c 3 P j y u 2 / o u 9 M X p 6 l t j Q / 0 i 9 / / O S 2 b w V p 4 f / L 7 b + R 1 / Z U / 3 0 F 4 6 v 5 8 / O 1 X v 4 9 p x b / Z R u 6 v x z + p L X 7 S f I K + 7 B + P v 3 3 6 / O X v f / y T x 2 e c i P n i 9 e e / / w t O k g y u F W K s J 1 + 8 P P q 9 9 n 2 q 8 E c y a T d P z 7 O z F z 8 L 0 / O w N z 0 P 3 2 N 6 X p + + / P / l 9 D y 8 x f T s v P 7 9 T 7 7 8 4 i X 9 8 / T 0 9 9 + 9 e W p e 3 3 5 q K K d y 0 p k X + 9 G N c / J 5 N U l n e Z m e z i r 6 m X 5 R T O d V N v 1 H / + J l d J L 2 / 1 8 7 S Z a 4 v W m y b h F P x l 3 + 9 9 v H L 5 4 + h 0 a E a d U / H m v C 6 Q 0 l U n / / n / j q 9 N X v A x S 9 v x 6 f v X j 5 1 Z s v q A / k 2 t 0 f k v p 8 f v a a 8 T / 5 6 t X v 9 V P 4 5 f W r p 4 A H F t n e 3 d 2 G p 6 E f P Y b 6 / E l i H 1 K 4 / N v j 1 1 + 9 p C T u 6 9 e / / x f 0 z / H n p x b a 6 6 + + 4 H T c 7 / / q y + + + B p + E H 7 j v T 7 5 8 / t U X L 8 I m 5 r P H X x G h K Y n 3 5 u w n T / k 9 Q P Y / 0 4 b 4 + M X v T 8 m 8 V 6 9 / / y 9 f 2 C 6 7 H / l t 6 M 3 X I F P 3 I 2 r z + s 2 r r 0 7 s S 9 w m / M h v w y / t B m 0 E z u t v 0 y w + / Z L S 2 K c v 3 o A + 5 A v c 7 X 9 8 r O Q K P y Z q S 2 v A 3 N U k 4 q Y g J G w o 7 + 1 5 y U f 9 / v X Z 0 9 / / 7 M X T 0 9 + b y d 3 9 z L S i 5 D 0 + f H b 2 e 2 P 0 / Q 8 N e P e m a e Z / Z l p F o A U f P s Z g M Q s v P p d F g t P v 2 r k + e 0 E W / + w p / / r 6 x Z d v K E n / 5 v d h c T w m I v 0 + N B + v z h D 7 + H + i D 2 b W u 6 9 O i f 9 f k y I g D v 3 q O f 3 8 4 v j 3 / v 0 Z C / m F / / 5 9 z N + / D 7 8 h D c m 3 e P Y M / b z 6 i Z / E D 5 G j q J e t I s Y / y I 6 d f t e 2 5 7 9 + / z e q t s 5 e P K P p f R L 4 / f a z x 5 + f v v j q x R m 5 P B u i G d v m M a 1 G P C d J + + L s T f q u K R 4 t i / K z j 9 p 6 n X + E j l i E K D u N K b a / P 3 4 N L X J 2 / O T 5 6 c m X L 9 4 c n 7 0 4 J W 1 i f / 3 9 R Z V E o L 3 5 v c k y f + f 0 5 A 3 e / / 3 Z / 3 o d a X Y 3 C v / u q 9 e v f v / X v z e z M 5 H 0 J 8 + e 4 t P o h 2 R V T o + e v v z 9 y f H j X x / b y X t 6 9 o X Y p N / 7 O V Z p v v B U 5 x d f v P n 9 z 0 j R / f 6 / / 0 + d v f i c J u / L 1 0 6 L 4 q e q Z l I s w A y c Y n 4 l f h K J f f P V K 2 a 7 4 9 9 b V 6 D M g s K + k k 8 X D Y z 5 k T 8 U M P / B T A v r 6 M T N L l 6 5 9 a w X X 1 L X r 4 9 I V v U 3 R v D l q 9 c v 3 m A 5 z P 0 B u S G t T O s S O y I v 8 s d j p / Z Y A L A S g V / 8 t Q h i + z d f m u w Q v a w f P O a 1 L l h m + Y X + p t 6 G 6 C d f P u Y V s a N j / I 1 f 6 G 9 d / 2 O C 6 h 9 7 j I p A / T a J o c L / N s P Q 7 x S M / o Z P P E D 2 L 4 H k k + v p q Q k I e C z 6 A X j 2 K Z n Q I / n U / G V Y + f X v / 3 v 9 P i y 4 n 5 M d e g n R l l / w 9 / G b N + T 8 M 9 H U f J C T Q p y t 1 L M m 5 c X T M / M Z a M 5 T y 5 x g 6 U 5 2 8 3 O I l / v D T I P 5 x v 9 T 5 8 V 8 5 f 3 l r 2 D u f F M r m L T W e v y M k H 7 9 E n z l / W W / O W G f 6 v X L L 0 9 Y I + O n r u k S V b / c e / M T e 1 / e / 6 k H z 7 7 z 7 d O v v n z 5 + q u f + O 7 J p 3 t m S Z d 7 + 3 z v K M W z Q / / / N N 1 j 7 O i z x 2 + + / Z 0 3 i t D n + 6 w 9 e D 5 Z r k j F y l + q b / W P x 1 + c v f A + t 3 + A 9 K / N F N A 4 T + U P i v G A J Z M e v z 1 + T Z T m n n 7 v N 6 + / / e w 5 R N z 8 i s + + e G o / 4 1 / x 2 f P P 7 W f 8 K y k k L B S y F 0 N z z b Q x j G E / + e L 0 i y e k J z v t e L 3 w q S i O p 2 T h z 5 7 D A Q j Y C k 2 I t Y Q Z 3 R / i 2 V m V d q N + e / X V k 1 d f f n P K 7 f 7 / 3 5 T b 7 7 V J u S n x f q T Z f q T Z o N m e v v n J V 3 u f P v v u k + / 8 5 O c n b w Y 1 2 4 M f 6 T U W v G 9 c r z 3 7 i l j 7 9 / + p 0 z d n 5 O K 9 O f 7 m t N r e / + + 1 W o 9 0 P 9 J p P 9 J p H Z 1 2 v P t w U K f d / 5 F O Y 7 H 7 x n X a y 6 9 + / y d f P c X g v z F 1 h v W f / 5 + r M 5 9 q P 9 J k P 9 J k o S b 7 7 v 0 X u 0 O a D M u Y / 9 / T Z L / P / w c 0 2 b M v I O Q E 9 / k 3 p s m w c P / / c 0 3 m U + 1 H m u z / C 5 r s h 6 n J f p J E d 9 A n O / i R J m O J + + Y 1 W X f 9 + 0 P V 2 K f / / 1 d j h m Q / 0 m E / 0 m G i w w 4 e P P 3 u 7 3 P 6 E 0 9 f f f 7 l l 4 M 6 b P 9 H O o z F 7 R v X Y f 5 6 z O e f 7 3 7 3 9 6 J l 0 d / 7 0 2 c v N i k 1 / O r r M g w + + J s 1 G 4 b P P 5 1 + 2 / 2 h 6 T f G 9 s O U G o O I a 7 F h o n 1 N t a a / B e p M f / v / h x r b G V R j O 8 N q z J q T H 4 Y a 8 / 9 y q g s / + 0 q r O + s D S m v 3 / 1 V L l / o r V J T + C s 2 E X / / f q p u Q j P 7 m n K s f n v L 5 O X O u m F 5 f U w X 9 y L P 6 / 6 9 n t b / 7 e w 0 q q f 8 3 q a h b e 1 b y 2 f + 7 P a t X Z B 7 O v k H 9 9 f D / 9 / r L U O x H G u x H G q y T 3 / q p J 9 8 e z N T v / L 9 J g / 0 + E Q 3 2 + 0 Q 0 2 P 8 X Y s O z F 8 + + f P n q y 5 / 8 5 n T Y w f / v d Z i j 2 Y + 0 2 I + 0 W E e L v f 6 p 3 3 v Q D 3 v 4 s 6 b F o G B e s X S / / v 3 p b 6 X 9 E T j 1 + N X p M X S C T o F l 9 4 f 0 7 O 7 d s 1 Q O R O I N S e 3 R d / I 6 q 3 / R + h / 9 6 7 N 0 W i 2 q N F + m 3 6 3 q t 5 N 8 O Z 2 T a k M T U j F h v 3 c F m 5 / H G v X k i y / e / P 5 n b 0 6 / + O Z U 6 r 3 / 3 6 t U j 2 g / 0 q k / 0 q m d 2 P b 4 6 f 6 g T r 3 3 s 6 Z T z Q S 8 h x 7 7 v f 9 / F N v G U q E / 9 e b g p 7 6 B V Y P f + / 8 v q w a 3 W j U Q o n 1 N t a a / B e o s U F w / e 2 o M 0 x T 8 / U N Q a j u D S m 3 n / 9 N r C M I D A 8 H t 3 v + r E n T 6 6 / 8 7 1 x D u 8 r / U i e / w 8 p + 3 X + x k T 2 m g 4 c m r B 8 T 0 3 E D a 0 f C P z p Y X d d 5 U T T r L 0 + f F p M 7 T p 0 W z q p p i W v y j f + t S 2 6 N h b C H i 2 2 d P n 5 6 + U N L w N B y 9 p l k y v z 9 + S f 6 5 r G U + f X X 2 / P n r N 8 T J R 8 9 p o O 6 v x 9 8 + f v 3 0 9 N n x V 8 / f P P 3 y 5 C t h h Z c v j r 9 g 2 j 4 5 f n 3 6 F O R 8 8 / z L z 7 8 M P r F O o P 3 k 5 M s v X p 4 9 D V 9 T b 9 L z 5 H / 2 6 P u d v V d 9 + h 6 P 0 7 P F a p 0 3 b d V E q b n 3 I 2 p G G 7 4 8 f d K n 5 p N x e r K u 2 q x J r 9 P j V V W 3 2 b S o l j l z 7 + v 8 Y l 0 X s 2 y W v q 6 m R V Z G q e 2 i j R 9 R 2 2 / 4 k y 9 / s k / t E 6 J 2 t W z r Y r J 2 Z P 4 i / + m q z u K 8 v P 8 j 6 s Y a / j 5 7 u 8 / 6 1 H 0 6 T p / m d T 6 d D y i G + z 8 i Z p S Y B y c / 1 S f m 6 T h 9 W V e z 9 X R I z X 7 6 I 2 p G q X n 6 5 X f 6 1 H w 2 J u 1 a V 5 f E n N m i y J d D R H 3 w I 6 J G i f o c d q Z L 1 M / J E z D O F p m u 9 C e J r h m r 1 C d E 4 h w m 7 X V e X 5 L j N U D t g x 9 R O 0 r t 3 / t F x K / 9 N i m E r G 6 J m i v 1 E a I 0 d Y v S E Z o + + / l L 0 1 d P X v R p u v X t z + a 7 n 8 z 3 P p n f + 2 S + / 8 n 8 / i f z T z + Z P / h k f v D J / O E n 8 9 0 d + v / u n R i d s c b 5 I 9 6 N h M 7 3 f p 9 I z D D f v Z M + q 5 a z K v 2 c F E O d l V A S t + D m 3 R 9 F Z n E q H x 9 H Y o n 5 n q E y U f d Z t Y C Z S 7 9 Y L 5 n I 0 e h h 9 0 e x W p y + n z + P R A / z e z 5 9 i 2 a a l c U P M k 4 r k K l 7 l U + z 9 S w b z D L s / i h S i 9 P 6 i 9 8 7 E k v M 9 z 1 a n 1 S L V b 5 s N t D 2 R 3 G a 1 / D p m 9 c / + R N v f u + f + v b v 9 X t 9 5 9 P f J 0 L b + x 5 t T 9 + 1 d T Y V J q Y / v 1 3 M 6 m q a 1 Z N 1 H X f a d j d G c T 8 f H Y x 7 T + + d f n 7 2 c O / T 7 0 Z I / e k d m y 1 L T 5 t V j j w O p X O Q l p T w z q i P j Z 7 y 7 o + C v T h / v z w 7 i x D 9 w Z 1 0 Z 7 x 7 7 9 P f H R x d Z o F q T p / l M / Z A r P s x K f M o z T f G g j + P G f 3 g 7 P M I z Q / u p P f G u w 9 + d 2 X u j l p 5 m b f 1 P / q 3 l n k V p f S P 4 s A 4 p U + / 2 o l Q + u G d 9 P O s q c p i y V n j p 8 U / + l c 3 e d y 9 2 x g M / j w m 7 P P 7 v 1 c s S N l x d r F 0 a l s Y m t U I 5 T d i d N 7 7 U T A Y p / O r b + / H 6 G y j Q f g f T Z t N C u d I Q 2 N T P s l f x S u J z 0 + X L V Z C o p p 6 7 5 Z R 4 s 8 7 8 v / e r 7 / s k / 8 M W b s p s X J x S e S l h H 1 x m c 0 M o c n V L r M J L Y e o r e Q g J 9 0 6 + 6 z Y / a T Y + 6 S I k n 9 j E P n z 1 1 A e 7 + 8 f 9 M l f E P O / o S T I k j z B t E q / a l g K f j K f / 6 N / / X R d x t 2 / v R + F j n E K H z 9 7 H a G w n w Y J Q s f 0 7 P X x i y i B f x Q / x g n 8 + a u T C I H v e U G N W M f j d V s t / t G / 9 b I o K e 3 / Y p 1 f D j D y j 5 Y A 4 3 R + s R c J H o v B H A g + e J V T N F k 1 2 2 f L N q 8 X + W w g d N z 7 U e g Y J / m b 0 0 g Y U 1 B q 5 M u 2 Z g f E 2 s j T a b X 8 R / / W R T E d o P C P F g 3 j F P 6 p n 4 i E L 9 8 Z p 2 / q b N m c 5 z X b w D h J f x Q R R k n 6 5 N P d S O D y e 4 1 J O y w v 8 + W Q C v j R m m C c m i d P I + H J 2 1 2 j A i x R k Z 5 b T 5 p i S M f e + 1 H 8 F y f w 2 Z e R A O T 5 2 K p Y F + M 9 L + B G P C 2 a V d U U Y u O 2 n n 9 W 7 n 5 S 7 k X X X + 9 t j P l + H v P 0 y 5 1 I 0 F E S T 3 e W W 9 N 8 6 S b g O a X 8 y / g S 7 L 0 f L R H G C f 2 T T y K x B 3 H r r Z g 7 S u k f R X l R S p / s v o g E I Z T G e F O 1 l J w g + n 4 N W m 8 M + H 6 + q Y + n b 3 6 f r 5 7 9 x K d v v v z O T 5 z u f x q h t a H v 6 b s p r Z 5 Q w N F 8 T b L / a P E w z u K n x 5 F g J P S T U 1 2 4 I t q f t s U v W u d t N o t 7 z / d + F P L F q f x 7 f R E J S I 7 H 6 f G q q l t j F 7 e O P 8 t 2 P 8 n 2 P s n u f Z L t f 5 L d / y T 7 9 J P s w S f Z Q d w R + d E y Y Z z Y P / F 7 R 0 K V z E / 9 B 2 R f Z X W G B P Q L R N r L L D 2 l t f G M 4 u + M n G 9 a 7 q J M k 3 E l Q / L / K F K M k / / 3 f h i J b T I / N R o h P + n y 1 3 l 9 S Q p c t P r r r F z P o m T / 0 c p i l O x P 7 / 1 e k Y g n u 3 c T 1 5 8 t z + u M 8 q n 1 e t q u 6 a P X F a n 8 6 J r u / o 9 i z T j l H 3 4 3 E v h k f g q 1 T 3 l a 5 n 2 G z 8 p 8 W i w K c m y 4 H c T g i 3 X U g d n / 0 V J j n P q f P 4 h E Q 9 n 9 I e p / 8 Y / + P W V b r A Z i z v 0 f x Z x x K n / x n U g k l H 1 6 k 3 Z h W y p J l T f 5 d F m V / + j f e l F M Y V n j C + r 7 / / + M R D + c / q + / i i z T Z A 9 u o v / r / G J d F 7 N s l r 7 8 R / + e S Q n S q 5 o 5 j Z L / R 6 u R c f L / 1 K e R K I n 8 8 q + h 4 i m e O l 2 2 U e r / a I 2 y S / 2 f + M l X x / e + + 3 Q / 4 t o 8 8 d Y e 0 q 0 n n 0 1 2 P 5 n s f T K 5 9 8 l k P x o u I b 3 w o 3 A p Q t 3 v f B 5 x X y Y U L j n y E t + + r K s 2 n 4 o q F x 8 R e d x B N 3 3 / R 0 u T c W q / f B V x V y Z 7 H W o / z R s s A l P S p f h B N p j U 2 v 9 R C B p V 1 6 f 3 z y L p l s m 9 D p F f 5 V l T X C w 3 0 P d H s W a c i b 9 7 L + I N k t 5 9 3 + X L + z 8 K K a M E / r 3 3 T i P u 3 s l Y 3 I 0 G 2 e 6 2 I I e i 6 X k e W y e f T X c / m c a X L u / / a O k y T u 6 D n 4 i 4 d 1 O b M W R 3 j p w 2 O N K 5 S Y c j Q w g G p 3 g d i 5 v g d r K R F O + 0 V R 2 N b e 7 / K L a M U / / Z X k R b T 2 3 C 8 I t i m d d V l K I / i h b j F H 3 + N J I B f 0 r r l r W / r j N y y l k U 9 S U + h x o Z 0 d 8 v 8 2 U j O u U 6 / U 6 U + j 8 K F u P U f / U y k g A / H c M 4 k s b 4 u m t r 9 3 8 U H c b J / f v s R K L D M 3 + V / j Y k T 7 f O z t L P 0 u P 0 k y j x f x Q 8 R o n / + + y f R I L H M 1 D f r t E / z W s y l T N x V p 7 R C h t m Q R I i T H U m e 9 x f + d E K Z 5 z q x y 8 i Q e T x L W k e p f S P I s k 4 p T / / q U i k c / a T n n K x N N 8 6 + 0 n i 5 L P 0 k / R M / j m L M / X G o P L n M V O / O I 7 E P E 8 z a A l a p K z q B V z u O P t + + q M 4 M k 7 T N 1 9 E A p v d W y q K d F o t 0 2 d r + j 3 n D G B 2 E f X C P / 3 R y m S c + D / 1 + 0 T i m r 1 v m P g / C i q j x P + p T x 9 G Q q B 7 t y X + 1 j 1 S 5 b u k x e O J l E 8 3 B p 7 / v 9 P h P / X m 4 K d u o v p 3 X 7 z 6 f R 7 e / / w r E y p 6 V E 9 P K V u 1 I F L H S L n z s 5 m T O v q 9 H 9 / t f P L / W d K + A N P 1 S H u 8 W J W F S f 5 d U 0 q b E l D y V 5 T Y G 7 X F j 4 h t i f 3 m 2 y / 6 x P 6 i m h X n t I Q + w M g b d M K P a O v R 9 q f e P I j 4 e T k l n y 6 G S L s x 0 / T z n r Q v H n z x 8 M m b s 5 9 6 8 u V P f f r 7 R K I V s X i k G 6 b Z e j Z E 4 o 3 Z p Z 8 9 E h + d / F 7 P f v + 9 n d 0 H O w c 7 D / d 2 9 g 6 Q V T T f / X + B + J a v P z 3 5 / E m E r w u T d 0 q 3 8 q g v s f P / g 9 T S X f 7 3 5 E v G / d n x C X 4 c v 3 l F h H 7 1 e / / + / I s h 8 c u v f v 8 n X z 3 F c B x R j 9 + 8 e X W m X 7 4 4 f X 5 G I Y v 5 S L 5 7 I 7 1 a i n W j P e Y v + Y 0 7 o j X 2 F + R p S w / y x + N n z 4 / f / P 4 K 4 f F d 7 y / 5 5 n X n O / O 3 + Z Y w 5 r H J X 0 / P X u G v 0 + d v v h I K 3 b U D 7 Y 3 4 2 d n r k 5 e n r y L D x T e / z + n x q 2 9 m u L v / X x g u f X P v m x n u / + t n 9 8 V X X 3 z 3 6 f H v 8 / N k t E 9 J + T x 7 9 e U X P 4 + G + + b L n y e D J U 7 + / x 0 j f / X i a X + k P / X q + I v / n 0 1 q f J z P v n z x l M b 6 8 2 G o Z 0 8 x 2 J 8 P I z 1 9 c / Y T X 5 2 + O f 7 5 M N b j n y + T + o z M 6 t m L n w 8 j P T l + e f b i z f + v R n r y x R d v f v + z N 6 d f R P U S 9 f L y 1 e n P m w G / O X v 5 + f H r n z 8 T T N H w y e n L / 5 8 5 i R s 5 + s X n r 0 5 f f / n 6 5 8 2 A T 5 4 f v z 7 5 8 v 9 f 2 Y q b x v v y 1 c + j A V O + 7 c 3 p 6 5 c / r 8 b 7 + e n / v 7 y N j Q x N L s e b r 5 5 / Q y r 6 / y U J u J t s E q n p b 2 a 8 / x + Y Y P I 5 f j 4 N 9 9 V X T 1 5 9 Q 8 z 8 / 4 H R w h z 9 f J r d n / i K 4 q P / T 0 / v X f 7 3 5 P S 5 j J x / k X a 7 v T W 1 p / d O P z 9 7 + v C 7 B 4 / v m i b a d i + + / n b / 8 6 + + Y 9 r u H T 2 m p O X v / / r k + D m v e + E P i r V O M G 7 7 + + P T L 1 7 S a t n Z a 6 b f 8 9 O f P H 2 O 3 0 6 + + u I r / u X 5 8 e e f v z o C Q e W 3 x y 9 e k 3 z Z k b 4 P v W 5 B r 9 / r 7 C k I j B 9 C s f c g 0 + n 9 s 5 0 f k e l G M h 3 / 1 E / c n k w v P r 0 X I x M 6 d 3 / 8 / 5 1 i T + / 9 X l / e l m K y / v 3 z j L F 2 v / t 7 n f 7 E V 7 / 3 y 1 M 7 9 B + R K c Z N P / G T r 4 7 v / T 7 H L 1 7 f l k z 3 3 3 z 7 x c 9 n + R P G + n 3 2 d p / d m m I / 0 l i k s Z 6 c f f k j j X U L x v q 9 X z y 4 g U w v H n z x 8 M m b s 5 9 6 8 u V P f f r 7 / L x m L F Z e v / f z p 7 / X j y j 2 X h Q 7 + I n P b y u K P 1 J e 7 K B + / u r k 1 h T 7 + e v H P z w 4 u z 1 j / d Q b q + h + / p B J 5 O / 3 2 f m R K b y Z T L / P / s n B b c n 0 I 6 + U w 5 2 f f P m T t 6 X Y j x j r V m T 6 + a n N m U z f f b r / I z V 1 C z J 9 5 / P b c 9 P P S 6 M n v s G r b + / / i E w 3 k u l 4 f / / 2 3 P T z 3 O i p N / V s b + f W F P t 5 q c 2 Z s U 5 + 7 4 e 3 l r + f n 9 p c 0 l Q v d 2 4 v f z 8 f 1 Z R 6 m i e v b k p T / T z n J v E 0 f + r 3 u b V u + v l M p u P 3 W H / 4 e Z 6 Q e v 9 I 7 + e n 0 R P f Y O / 0 u x v J 9 P N d m 6 v 8 v f n i R 3 m 7 m 4 X u F m s z P 8 + 1 u b h Q P / n k 1 t r 8 5 z O Z P t 2 9 a d 3 q R 0 b v f d X U j 1 b 6 w q D v 9 / p i 5 7 Y 8 9 v N Y F E 9 2 X / x o e W + I T E / f / D 5 f P f u J T 9 9 8 + Z 2 f O N 3 / 9 N Z k + v m e m 5 K k 5 + / 9 + t Y p 9 J / v O l 5 8 r J + 6 9 / u 8 u j X F f j 6 6 o u o 8 n H 1 5 e 8 b 6 k S g S x Z 7 + 1 K e 3 j 3 F + v u l 4 R 6 b j n / q J H 3 k M N 6 u p 3 + f 0 S 8 s h N 3 L T j + Q P p v D g 7 N b y 9 / O S s d 5 f T f 2 8 J J P K 3 9 7 u s 9 u S 6 e e l m / D + G a u f l 2 S S x M J P f f r w R 6 m Y W 1 L s 1 u t / P 0 r F h B T 7 z t 7 t A 5 u f l / 4 n i + J 3 v 3 v v 9 q m Y H z l W 8 B g + f 3 D r d P v P d + W l w f P J 0 / 1 b U + z n r 1 X 8 7 t P 9 2 + c Y f l 6 S S S L m / f 2 D H 5 H p R j I 9 e b l z E 5 l + D j y G / 3 d S T F O h n z / / y V s z 1 s 9 L j + H 9 1 1 F / / s r f 0 3 u / 1 + 2 1 + c 9 f b n r 6 x X d u 7 3 / + v C S T + A b f + f z 2 R u / n u Z u u q Z i D k 5 + 6 L c V + H i f 2 b h E m / 8 h N C O 3 f + y w F / n z U W O p N H R 9 b m f q R / H 0 z T u e P F P v 7 5 t h / n l N M n Y e X r 2 6 f s f p 5 6 b E z m X 6 f 4 x c 3 k e l H p j A U x V d P r H j 9 S M c P M t b v / f v s 3 O Q x / I i x Q l H 8 q d 9 n 5 7 a M 9 f N e x 7 N X + v D g 7 P M f 8 d g t K f b e K 1 8 / P 5 U X M 9 b J 7 / 3 w R 4 s 3 N 5 P p + P N X t + a m n 5 9 k e n / F / v O Y T J / / 1 I + 4 6 R Z C d / z s R x 7 7 b S k m j P X i + L u 3 Z q y f v 8 m r 3 + f 5 z r 0 f M d b t K K b r O D / 1 6 U 3 + p 2 O s F 5 9 a 6 v 5 8 p J j y 2 O m X V r x + 3 v D Y B 1 H s p 7 7 4 v Z / 9 i G L v R b F 7 v 8 9 N q z s / k s o w j n 7 1 7 d u H O z / K P E D z 3 / u 9 b r 8 e 9 v O d Y p I P f L a 3 c 1 u K / b z M P L x / d v l H j H X L h Z 4 f G c g w u / V 7 f X F r U f x 5 F w 8 9 f f P 6 J 3 / i z e / 9 U 9 / + v X 6 v 7 z h m + R F j 3 U Y U f + 9 X L 2 / y I 3 5 E s U A U n / z k k x 8 p r 9 t S j H n s p z 5 9 + H v d W n n 9 / M 0 S 3 i I 1 8 S P G C s P G z 5 / / 5 I 8 o d j u K q b o / + I k f 8 d g t K a b e / d 7 u j 5 I 5 7 0 e x 3 / u F V e E 3 q v u f 7 8 k c W e 1 4 8 8 X t k 9 I / 3 y N I i Y d 2 X 9 x 6 4 f H n Z W p C F x 7 3 9 w 9 + R K Y b y f T 0 8 w c 3 u f Q / f x 3 U p 2 9 + n 6 + e / c S n b 7 7 8 z k + c 7 n / 6 I z L d a P 9 + 6 v j Y C t K N Z P q R N o e a O n 5 2 a / n 7 + a m m x E 3 Y P 7 m 1 N v 9 5 K X + 6 N P b 8 / u 3 T D T + S P 9 i / L 7 5 z a 2 / q 5 4 f H P m Q K 3 y P R / C M e C z M P N y e a f 8 R j g V Q + O X l 6 a 4 r 9 / L S K Q q a X O 7 e 3 i j / f l s b e K / P 3 I + e B X N G f + o m d W 5 P p 5 y U 3 i c d w 7 / f 6 8 t Z k + v n L T Q / 3 P v 3 u r c n 0 8 9 z o S f D 8 e / / k y 5 u W d H 5 E s Z D H T r / 6 k c a 6 m U y n 9 8 9 u I t O P 1 n E C U f x 9 D k 5 + 6 t a M 9 f M 9 x h G r + P C 7 B z / i s f e h 2 P G b 0 9 t 7 p T 9 / l d c t G O t H V j G g 2 M n v 9 c W P 1 P 1 t K c Y B 4 n e / 8 / m P e O y 2 F H t / 7 / 7 n b x B 0 8 h O / 9 + 3 z 8 T / f G U t y N X u n t 2 a s n 5 e Z P 3 V Q f + 8 X V q Z u Z K y f l 8 7 D + 2 f + f u T H v + d 6 9 M 9 P x S 7 r 0 c c v b k 2 m n 8 d q 6 q e + + L 2 f / Y h M N w r d L b y p H 3 n s A c W e / O S T W 8 v f j x w r 1 l g v j m / n W P 2 I Y i Y f / 5 2 9 V z / i s d t R T H M 1 X 3 z n 5 N Y U + / n u b t 0 2 8 / A j z R + G 1 L s v f s R j t 6 S Y O m H H x 9 a x u p F i P 3 9 j x e 9 + 9 9 7 t G e v n b + T z U 5 8 + v H 1 K 6 + e 5 / G l I / V M / s X N r i v 2 8 Z C x x H u 7 9 X l / + y B T e k m L v n 9 3 6 e a n Y J b o + / e r 2 8 v c j P x 4 U e 3 7 / J h 3 / I 1 E M f K z f 5 / m O 5 Z s b e e z n u 1 V 8 / 3 z E z 3 e K i R + x v 3 / w I 6 l 8 H 4 q d / N 4 P 9 3 / E Y + 9 D s f d a / v k R x d 4 3 5 / X z 0 b t / / 5 W g n 5 d k U q v 4 + U / d n p t + v s u f p G 2 e 7 t 8 U N v 6 I Y i G P / d T v s / M j P + K W F H v / C P L n O 4 + J V f z 8 w U 1 + x I 9 4 L K D Y 6 f 2 z W / P Y p y e f 2 4 z + z z c D + T 5 h 4 8 9 H P 0 L z E a d f 2 n T f j W Q K c 1 4 / T + X v + M 3 p 7 Z O p P 6 I Y K P b 5 q 5 t 8 1 R / p + D A f 8 R O / 9 + 3 X z n 4 + K i 9 1 t 1 5 9 + / Z p m x + J 4 v s 6 q D 8 v G e u 2 S / w / 0 l h E h a d v X v / k T 7 z 5 v X / q 2 7 / X 7 / X y 7 O x H F L u Z Y p 7 n t b d 7 + 0 T X z + N F 2 d / 7 9 Y / S N r e k m D L W w c l P 3 Z p i P 3 8 Z 6 7 1 W M H 6 e O w 9 f I z X / 8 1 w U h c e e n H 1 5 k / L 6 k V X 8 2 g 7 q z 8 v s l o j i 7 / 3 y 1 A 7 9 R l H 8 e a y 8 n r 7 5 f b 5 6 9 h O f v v n y O z 9 x u v / p b S n 2 8 5 K x 3 j 9 t + v O Z T G + + u H U S 8 O c n m W 6 b o P m R / Q s z D y 9 f 3 d 4 r / X n p v D O Z f u r T h 7 d O k P 6 8 l L + v 4 S b 8 v E z 3 3 X a B 4 k e B T U C x k 9 / r i 5 1 b U + z n s f / 5 X o H N j 0 x h K J U / 9 R M / o t h 7 U e z p F 9 + 5 t R 7 7 c K v 4 / 0 E y f Y 0 8 1 s 9 3 5 X X b q P B H o n j / P d f D f i S K t 3 J Q f 8 R Y o V V 8 c 3 r r z M P P e 1 9 V Q u q n + 7 d f Q f y R u i e K / d 7 P 9 n Z u T b G f 5 z y m a 6 7 P d y z f 3 E i x n 4 9 p G 1 X 3 P / n y J 3 + k 7 m 9 H s a + R D / x 5 L o q a m v i J 3 / u m 1 O C P e C y g 2 J O f f P I j H r s l x V T d n 3 5 p V f i P v P v h Q P v e 7 / P q R 2 S 6 U c f / P v s n B z 8 i 0 4 1 k + r 2 f P 7 3 1 m s / P S x / r / b n p 5 3 2 4 I / b v 0 9 1 b M 9 b P Y / n 7 f X 7 q 9 9 m 5 L Z l + f s q f + J + / 9 8 P 9 W 5 P p 5 7 n 8 f Y 1 8 / M 9 H x r p 1 8 P w j N z 1 U 7 G d f 3 j 7 z 9 1 N v H v y 8 Y 6 x b p / t + F D E H j P X w 9 3 7 9 I 8 a 6 m b F + n 8 9 / 6 k f r 0 T d z 0 8 n p 8 e 2 X d P 7 f Y / 9 + e G R S + / e d v V t n E 3 5 k / 9 j + n T y 9 y R X 9 k W I P e O z 3 2 d u 9 v S v 6 8 5 j H n r 5 5 / Z M / 8 e b 3 / q l v / 1 6 / 1 8 u z s 1 t T 7 O e l K X x / H f / z P C p U r 3 T v 9 L s / U l 6 3 p B j z 2 P G L v R 9 R 7 L 0 o 9 v D 5 / V t n / n 4 k l S y V r 1 7 e O r v 1 8 9 O l l 8 j n + M X t l 1 R / P r r 0 Q q b v f u f z g x + R 6 U Y 1 9 f S L 7 9 w U R / 9 I s Q c U O 7 1 / t n N r x v r 5 6 5 X e w m P 4 e a 7 N h U z H z 3 6 k z W 8 R P L 9 6 Y g P i H 5 F p O G L + j t P Q N 5 L p 5 6 9 u u k X y 6 u c v N 3 l k e r l z c F s y / T x W 4 U 9 + 8 s m P V P j N Z H r 6 U 5 / e P k 3 1 8 z j / 6 a U Q X n 3 7 R 2 r q Z j I 9 f f 3 V r T 3 N n 5 9 k k v T K 8 6 c / S k i 9 F 8 W + + 3 T / 9 k v x P y 8 Z 6 / 3 X H 3 6 k 2 E G x 3 R c 3 J V 1 + f r v p 7 5 9 C + H k X z X z N o O / n r 5 p 6 e H B 2 e z X 1 8 4 1 M X 3 P R / U f a H P H f 2 Z e 3 d x N + v j t W 7 6 / Y f 8 R j i H E e f v f g R x S 7 m W J P 3 / w + X z 3 7 i U / f f P m d n z j d / / Q G i v 1 o Y U v 5 R n L s P 3 V 8 b F N 4 P 6 L Y b S j 2 + z z f s d r 8 R q n 8 + e a g u j j 6 9 3 n z x e 0 9 r x 8 Z y P c 1 k D / P K a b K 6 9 7 v 8 + r W F P t 5 b C C 9 f O C z v Z 1 b U + z n p f K S s P H 3 f n 1 r 7 / 7 n 5 y K Y c N P v s 3 N r M v 2 8 l z 9 h r O f 3 b 5 2 P / / n J W G I K f + o n b q + m f s R Y 7 5 u P / / m r 2 N 9 r 2 f D n u Y / 1 N b z S n 2 8 Z V M 8 V / f z 5 T 9 6 a T D 9 i L D D W 5 6 9 u v R 7 2 8 9 I U a r r h 4 O S n b k u m H z E W 6 / j P H 7 y + L c V + X j K W k O n 0 / t n O b c n 0 8 9 3 H U l H c 2 3 1 2 W 4 r 9 P G a s 9 3 F F f T L 9 P C P T 8 Z v T W 5 P p 5 6 X H r k J 3 + q X 1 K W 8 k 0 8 9 H / 1 P X o z / d v X V i 4 e c x m d 4 r / v t 5 b P S e v s + S 6 s 9 v x v o a 8 d / P N 2 3 + 9 M 3 r n / y J N 7 / 3 T 3 3 7 9 / q 9 X p 6 d 3 Z p M P 9 + j G c 6 x f / e 7 9 2 4 d J v + 8 l D 9 1 O n d f 3 J 5 M P 2 I s L N 4 8 f 3 p 7 j + H n s S l 0 F P t 9 P v + p m 3 j s x Y M v H j 5 5 c / Z T T 7 7 8 q U 9 / n 5 / X F L t t K P g j i r 0 v j / 1 I 3 R N j / d 4 P 9 3 / E W L e j m D i o v / f J K + t 0 / o i x h g P E 9 0 g e / 7 w k k 4 Y 7 x 8 c 2 v X k j m X 6 + h T u O m x 4 e n N 0 + x / c j r x R e 6 d 7 p 7 R M 0 P 4 / l 7 z 3 S D T + P c + x P T p 7 e 5 C b 8 S P 5 C x + o n f u 9 b R 4 U / j x n r + P N X t 3 f T f 8 R Y 7 5 t 5 / / n o M a i b / p 2 9 V z 8 i 0 4 3 c 9 D 5 q 6 u e l m / A 1 v K m f a z X 1 / w 6 K / T 4 7 X 9 6 a Y j 9 / G e v 3 2 T 8 5 + F H + 5 X 0 o 9 n s / 2 9 u 5 N W P 9 f B d F C Z 5 / 7 9 c 3 i e K P e O z + 1 1 5 d / f m o v N T H + s m X t w 6 e f x 7 7 W K f 3 z 3 6 k s d 6 L Y g / 3 P r 2 9 u / X z U f 4 0 e H 5 z e u u s 6 M / L H I O o q d / n + Y 6 V q R u 5 6 e e 5 / G l W 9 N 7 v c / v g + e e v / D 3 5 d P f 2 w f O b b 7 / 4 + c x Y X y O O / n l O M V V e B y c / 9 S P n / X 0 o 9 l 4 L 9 D / P 1 f 3 X c L d + n k u l 6 r H n T 2 + v + X 8 + R j 7 q R x w f W 6 f z R j L 9 f B d F Z q y f + v T h T Y z 1 I 3 U f G s j T L 6 3 / e S O P / X w U x f d f N v x 5 G S u + v y n 8 e U y m 4 / 3 9 g 9 u S 6 e d x g P j w 4 O z W C Z o f O V a w f 9 9 9 + e r 1 r S n 2 8 9 1 j k B X 8 3 + u L n V t T 7 O c 7 j 0 n a 5 u X O 7 Z X X / w d 5 7 J u k m P p Y r 5 5 Y v v m R V 3 o b P f Z 7 / z 4 7 N 6 2 5 / s g r J Q P 5 6 t v 7 t y X T z 2 N 3 6 + n n D 2 5 v F X + k 4 2 8 X 7 v x I Y w U a 6 / d 5 8 8 X t f d W f v y 7 9 0 3 u / 1 + 0 V + 8 9 z 5 0 E Z 6 / j F 7 Z X X z 1 9 T e P J 7 P 7 y 1 K f z 5 L H 8 / 9 e n t 1 d T P Y 2 7 6 i d / 7 9 g s U P 9 8 9 B l F T P / X 7 7 N y a Y j / f F b v E 0 S d P b 6 + x f s R j 7 5 n d + n k Z 7 t w 6 3 f A j H U / y 9 5 N P b s 1 N P 4 / J 9 P D 5 / d u b w p + X j p X Y v 8 9 / 6 u T W Z P p 5 b v 9 E T f 3 e J 6 + s T N 1 I s Z / v 9 k + W D d + c 3 u S 8 / y g r Q 1 R 4 + u b 3 + e r Z T 3 z 6 5 s v v / M T p / q e 3 5 r G f 5 1 K p V v H T 3 Z v U / Y 9 4 L I w V d 1 / c p P l / R L H Q j / / O 5 w e 3 l c q f l 3 6 8 L o I 9 f 3 p r z + v n M Z l + 6 t O H t y b T z 2 M H 9 b t P 9 2 / K v P 9 I T Y E K X y + O / n n s P D x 9 8 / o n f + L N 7 / 1 T 3 / 6 9 f q / v O L 7 5 k c Y a V u y v X t 4 + 8 / f z M v M g G u u 7 9 3 4 U U t + S Y q q x D k 5 + 6 t Y U + / n L W L / 3 w U / c e h H s 5 6 e a k n T D / v 7 B b c n 0 I / l j + X u + Y 6 n w I 8 b 6 Z u z f j z J / y M q 8 3 L m 9 K P 4 8 p 5 h m l 1 + e W v G 6 k W I / f 6 P C 3 / v 3 2 b k p K v y R j g 8 Y 6 6 f u / T 6 v f h R H 3 4 5 i m i D 9 v b 7 Y u T W P / X z z S r 9 e 8 P z z X R S / h h / x 8 1 H H f w 1 T + P P c e R C N 9 f D 3 f n 1 7 q / j z m L H e Z w X / 5 5 t i 9 7 j p + f 3 b L 1 D 8 f C S T c t N 3 9 m 5 y r H 6 e B 8 / M T U 8 f f v f g R 2 T 6 R s n 0 / 0 u h u 8 v / P n 1 1 9 p x R e v n q 5 Z u z 0 9 d C v p e v v n x 5 + k r + x s v 6 7 B I U A P n J 4 + d f 8 e D v d h t v e H l v 9 0 N e 3 v u Q l + 9 9 w M v 3 P m T M + x / 0 8 o c Q b N 8 n G H O a / P Z + Q H z C f U 0 g u z s + D Y 5 + 7 6 8 H 4 w N I s b s T k G L 3 6 y H w A S y 0 u 7 P / D S B w / 0 M Q + P R D X n 4 Q M k H E M n / 3 z e v v f L 1 R H X w I Y g 9 9 x P a + F g K 7 o Z j c C k Y P R i g l 4 6 8 p J 7 v f A J f s f Y C + 2 f 0 Q B b 3 3 4 V K + v / P h M O 5 / A z A e f j M w f G I e 3 R + n p 0 2 b z a r 0 e J m V / + h f 3 x b T K p 3 l 6 d n y o s 6 b q k m f 5 m 1 W l t T g 6 3 X W U f Y x 5 / n T Z y + + F u y A p b 4 m M Q L O + r o w v r 4 H 8 P B D P A B 6 2 R f M 9 3 p 5 F / / f N D W / z 8 H O i 8 9 / n + 9 + / s X 7 k w S w b 5 7 2 r 6 e Z A T t Q a j / 1 k 6 + e / / 5 f v N z 5 G l o J s A L N 9 l P P v v j 9 D b j f / y d 2 7 u 1 / P Z i + P T w 6 f v q T X z y n d j / 1 9 W D 5 5 h G w z n 7 y 7 P T 3 e X X 8 9 Y C F 5 n L / 7 u 7 u 3 b 2 d v f t f D 5 h v H 4 / 2 9 u / u H A D Y T r p 7 8 G j n 4 a O d r w k 1 M J w / m 7 p p t x M z e P R I d x 8 + u r f z 6 N 7 X s N u A G o j V 5 6 9 e P n 1 1 c v z F 8 c m 3 v / x 6 4 E J J 2 r u 7 c 5 + Q 3 H 2 Y 7 t 5 / t P v g E d T H 1 4 H a c Z 9 3 x x j 4 m B y E v f F m l r h r o 7 G f P H 4 l f f A v P / n i + I u j n z p 9 8 e b s 6 f F T e h 1 / o g m F f e I x 8 G + P f / L l 8 a v X F N 2 9 p I / 0 1 8 e v z z 5 / c X T 2 + C 7 / f P z l y z d H p z / x + C 5 + P n 7 + 5 X e P P j / 9 4 o S i U f o N f / 7 + p 7 / 3 G / c R / / X 4 2 2 e f f x v a D z / x C c e x X 3 7 3 j d 8 S f + i H v / / z 0 x d H i H + 8 P / n d N / K q / s q f U y v / z 8 f f f v X 7 m F b 8 m 2 3 k / n r 8 k 9 r i J 8 0 n M F T 2 j 8 f f P n 3 + 8 v c / / s n j M w 5 u v 3 j 9 + e / / g m P h s y + f f O f F F 0 c 7 p I S O X 5 2 S i O s H P O q T L 1 5 a / R 4 j / E + e / v 4 / e f b 7 f / n k 9 z / 9 z u m r k 7 O T s y + f n b 3 4 R q c B T B F M g n 5 w 0 x S 4 3 w y t / l 9 J 9 p 9 i w r 1 8 8 5 5 k P 3 7 1 + 5 N o U G b l 9 c 3 E P u s Q G 5 C J v E o g / W G I 9 / 9 5 g u 6 8 / O r 3 f / L 0 c 9 I H 7 0 X S n b P f / 9 n Z 6 x M i 6 v s T N O T e J 2 9 8 7 i W l x h 5 P w M J G 8 X U Y W V s / F J q 5 O a D 2 D 7 W 9 / c g o m t M X p 6 k F 9 c Z 9 Y Q k X m a S j 1 6 c v 9 S X z S T B p e z 8 H s 2 a J 3 5 m z o 9 9 r 3 6 c h f + R N 4 l 3 + 9 9 v H L 5 5 i w Y 1 d D f 3 j 8 e s 3 x 2 / o x x t K P P 7 + P / H V 6 a v f B x h 7 f z 0 + e / H y q z d f f P n 0 9 A g O i v 1 D U o X P z 1 7 z c E 6 + e v V 7 / R R + e f 3 q K e A B m e 3 d 3 W 1 4 c P r R Y 8 L 7 7 C e 5 z V c v I Z K v f / 8 v 6 J / j z 0 8 t l N d f f c F Z y d / / 1 Z f f f Q 2 W C j 9 w 3 5 9 8 + f y r L 1 6 E T c x n j 7 8 i e v / + x y d v z k j r 4 j 1 A 9 j / T h v j 4 x e 9 / 8 m 3 i 0 N / / y x f S A w 2 9 + 5 H f h t 7 s t u G P q M 3 r N 6 + + O r E v 7 a J N + J H f h l 8 K 2 w i c 1 9 + m u X v 6 J a V 7 y V S D P m + O m S 6 d j 4 + V X O H H R G V p D Z i 7 v 7 9 h m e G g L m w o 7 + 1 t f O + n 3 h z 8 l L 5 n G 5 r + X p 8 9 / f 3 P X j w 9 / b 2 R U e l 9 Z l p R L h w f P j v 7 v U H I / o c G C / f m r u 2 w C 2 0 v B i 3 4 8 D F o g s l 6 8 b n k 3 E + / a 1 n i 7 A U 5 U W d P + d f X L 7 5 8 Q z n v N 7 8 P C + 8 x 0 f L 3 o W l 7 d Y a Q 0 / 8 T f T A v 3 3 1 F 1 D h 9 T R q B G P m r 5 / T z i + P f + / d n L O Q X / v v 3 M X / / P v y G N C R 3 7 d k z 9 P P q J 1 g a R M w i w Y 3 K H / 8 g 9 + H 0 u 7 Y 1 / / X 7 v 1 G 7 c / b i G f H A k y D Y s p 8 9 / v z 0 x V c v z t i 5 H A w h b Z v H l N p / T u L 4 x d m b 9 F 1 T P F o W 5 W c f t f U 6 / w g d s Z y d f f k C E 2 x / f / w a K u b s + M n z 0 5 M v X 7 w 5 P n t x S q r G / v r 7 i 5 6 J Q H v z e 5 N D 9 J 3 T k z d 4 / / d n h / Z 1 p N n d K P y 7 r 1 6 / + v 1 f / 9 7 M 8 0 T Q n z x 7 y p + + 6 X z w 5 v c / I 1 U G Z 1 u a 4 y / i g m y R H 4 F 6 p 8 9 P I T q / P 7 n b / N n j w B + n t s a 3 / n 3 0 J f 6 M z N 6 p e e F s O c v f Y Z b l l 8 c / m Z X r H m z 5 k N q E E G M d v D o l / n 7 1 + x + / f n 3 6 x Z P n v 8 / m b p 6 c v j u e z Y r l K P 3 J v G 6 K a v n Z A 8 q F j f f G 9 + j f n V F 6 s i 7 b d Z 1 / t s z X b Z 2 V o / T l e l I W 0 9 8 r v 3 5 T v c 2 X n z 3 c + z T 7 d G / n Y D o 5 v 3 8 w y S Z f B 9 O T 5 4 T r Z j S n 1 W L c Z K v x p B j n 7 T i j W P H 6 B 3 k 9 z o D 6 m M Z w 1 u a L N / m 7 9 r T M F / m y f S 8 s W L 7 N f G 9 G 4 + n L 3 3 / 3 v W C f / t 4 k D b e Y b R r C F 8 9 P X v 3 e B z / 1 6 v X Z 7 / P m z f 7 v / c X v / e 2 9 3 2 f v 2 1 / + X i / f q 8 P X 3 z 4 9 f b O 5 r 5 N q O S 3 K I p s W / + j f u r S R 9 n v 1 8 v Q U T t j v / / r b x y 9 v H t j 9 F 0 + + / P T T s / 2 d V 2 c 7 p w 9 f / N T D 7 x w / + + 7 9 z 3 / y 9 3 6 v L l 9 B / 2 7 u 6 3 c 7 / t 1 2 H + G f 9 w L 8 9 O z 1 y + f H v 8 / v D 6 1 8 d k I q / / m b 0 1 e b 2 Z F 1 y n u A f v b l q y + O 3 3 y z M K E f f n 9 V E D c I z y 8 s 2 8 P f 4 9 2 i T C 9 V x D / a H e 9 8 l O b L a U X i c / H Z R + v 2 f H v 3 0 4 9 + j 1 9 4 0 R 7 + x g m a v 8 7 r I i u L H + S e U K U E Y t k 8 I v X 6 2 U f z t l 0 9 u n v 3 6 u p q f H V v X N U X l L H Y 2 b 3 7 e 3 / x / P V 0 n i + y 7 W J J a Z 3 l l P S v e W t 2 8 1 s f C Q J p C h T e X K 9 y / P 2 T G a E y K X N 8 d t d 8 a B q d P e U m x 6 9 Y 9 / / + L r T g 1 v K t a c v E M A B I g X G T 4 E M Z + 9 3 Y 4 P H 1 e 7 H V 8 V d v K E D f L I r v O + c n x y 9 h L 9 8 b 5 l 3 f J h m z J 3 Z s s 1 H b / 1 k 0 a v v v R c 4 f G b X / T x q 1 1 5 / v v / n i u 2 f f / v T 1 / t 5 P H X z 6 8 v d 6 8 u 3 f 6 9 X n O 0 9 + r / f q 8 P + F R u 3 s 7 K e e f f n 8 / p M 3 L 7 7 z 9 C d e P T / Y / / y L n / z 8 1 Z e f P 3 2 v L m 9 j 1 E 5 g 1 E 5 + Z N T + f 2 X U i F 0 B q t 1 g 1 C T l 0 b V j X T u G o f z I k N 1 o y O 7 / L B q y + + 9 F z h 8 Z s v 9 P G r L f 6 + W X x w 8 e / N 5 n n z 7 7 / H T n 9 d n u t z 8 9 / e 7 T k 9 / r 5 X f f q 8 P / F x q y 4 5 8 6 + / T 3 + c 7 v 8 x N f k N t 8 8 B P P X + z d / / T z + 6 / 3 n u 2 8 V 5 e 3 M W S / F w z Z 7 / U j Q / b / K 0 N 2 u + i M U 2 + / f 3 w J 8 0 e R 2 j d h 4 D 7 9 W T R w n 7 4 X O X 9 k 4 P 4 / a e A e 7 P / k s w f P X 5 7 u f v v B z n c e n D z / 6 s H x p 0 / O 9 p 7 / 5 H t 1 + P 9 C A / f w 0 1 e v f 6 + H v 9 f B / s 5 X X 5 6 e 7 e 9 / 9 R M / 8 e 2 X b 3 7 y w Z P 3 6 v I 2 B u 4 5 D N z z H x m 4 n 4 c G T t K P P 4 V V K K I W V q Z / Z N a + r l n 7 / B W t v O 6 a P r 4 h e 2 a A v g c B f 7 4 a s s / r Y v Z e 3 f 9 s W r A 3 x 6 8 + P 5 U l 2 Y E u d j + 0 i / c w k v e + 8 3 t 9 e v / J 7 / X t l / s v n n / 7 u / v P v v P 7 f P u n f v L 3 3 g V K 7 9 H h L Y z k t 6 u f z t 5 v F O 9 l E z / / q Z + 6 t / + d r 1 5 / 9 e C r v e f f P v 1 8 5 y d P P j 0 + P v n y 9 L 2 6 v I 1 N 5 C W 5 J 7 / b 7 v t l + 3 k U k S n p z j U y z L v f / n 0 e f n 5 / d / e r n 3 j x 5 M n v / R N n B z u f H x x / 9 f n 7 D U U 6 P P n y i y + O X z z d 3 O f O z p d 7 b 3 5 i 7 8 v 7 P / X g 6 c u v X n 7 7 J 3 6 f h 2 c P f + + z 3 2 f v 0 d 7 X 6 P L N 7 9 O d r m 5 / p + 9 W G f 0 9 G 1 8 U 5 1 + j g z 4 R 9 / p E P P 2 J r / a / + P z h / Z P v 3 t 9 / 8 p 0 3 b 5 4 c f O f l 2 d 7 e q 6 + + R o d R I n b 7 H C b i w 6 / R Z Z + I 3 f 6 + N h H F d 9 r M 5 L / 3 e 0 F 8 / e W r N 7 / / 2 c m X L 2 5 Q 1 e 8 H 9 d t n p 6 + O X 5 1 8 + / f 5 2 Q T N T h 8 5 N 8 / O f u / T b 8 a d f H H 8 k 2 e f H 9 / o U 7 w n x t + k 6 w M G + O r 5 8 T c C 6 + m r s + f P f / + n X 3 7 3 x e / / 5 Q s S l B c / + Y 2 A / f b Z 5 9 9 + T v 9 / Q 0 H E q 6 9 O 3 n z 1 6 v T 3 / 4 J 8 l m 8 q j q A J P y U X 4 + T 0 9 / + 9 T n + f b w b k y f O z l 1 9 8 + f T 0 9 9 4 8 7 c + + e v 7 8 9 d l P v Z 8 u N 7 B v 8 N i + F u z j p 2 Q 1 I Q N n l B c 5 f n X 6 z f A F / f n m 9 O R G K b g t u K d f / v 4 v v i S f i c K z N 2 Q A v g I n f K N B 4 O t v f / l d 1 v M I / s h B / v 3 F h T K f f D N 9 f P U S Y d T r 3 / / F 6 X d / / + d n L 7 6 G w r m r v 9 4 + 6 t g z f f h v x r D j z 2 5 2 G Q 3 Q 9 + C w H 0 U d t + z + / a K O 9 5 u E / 3 d F H Q 8 + / f S L l z v 3 H h 5 / 8 V M 7 B 6 f P 7 u / f / / T g 9 O H e 3 o v 3 6 v A W U c e z N S U a 8 v c j 1 X v F H T / x n e / 8 P q + + O n 7 + 8 M n Z p 6 / 3 v / h i 9 / n D k + M n 3 z n + z n t 1 e e u 4 4 9 n v t r f z X p D f I + 7 4 4 t v f e f D l 6 9 2 d 3 + f 3 f v X i p 5 4 9 + 3 2 + + 5 P 3 D 3 7 i x f 6 3 3 8 + e v E f c 8 b q q 2 9 8 r v z 5 u p v k S e b N H O 5 8 / / / 2 P T 0 6 + / O r F m 6 / R 5 8 2 B B z q 0 v b 2 3 4 / w e 0 c f v 9 c X B m 9 2 H X 3 7 7 p x 7 s P T n + 4 u X r e 2 c / + d 3 f 5 9 W L B 9 / + G h 3 e K v p Q U j 7 N f 9 Z o G e v R d f f m G 6 P m v T 4 1 n 9 7 7 v V 5 / u r / 3 3 d / n 9 N 7 p 2 Z e / 1 + / 1 + 3 x + + n t / / v L T z 3 / i a 3 Q Y p W a 3 T 4 z t D S U q f / Y 4 M 9 b j N 8 + Z + 3 1 a f v m d n / j y 0 7 N P n / 4 + v 8 / 9 p 7 / X k 4 f H L 5 6 9 e H j v 4 M X Z + + Z 7 B m n Z 7 d P Q 8 m e R N W N d / m y w 5 v 0 + O X / v n / r q J 3 Z + 7 5 / Y / 7 1 + n 9 O f f P 3 6 w Z P f 5 / f Z + 6 n 7 n z 9 / 8 o 0 J e r d P j I 1 / c 7 z 5 8 M v v f P X d V 6 9 / 4 u D b + 1 8 9 / / T 3 / u L 3 f v n l d 3 e / v H d w G v / m x X e / + 3 W S I H 2 y x 1 D 7 5 n n 4 0 z 7 R d 3 / i 6 X f 3 T l 7 v / s R 3 n z z 7 / M l 3 9 n + v n z y 4 / + 3 9 n c + / T k Y u S v R u n 5 b o H h P / X F E 9 h t v P B r M / 6 N P 9 7 O X v d f L i 1 d O f e H n v y / 3 v 7 D 3 / i Z / c f f X t p 8 8 + / / T 3 + h o d R u n e 7 f P W z P 7 7 f P X p z z L Z Y 6 h 9 8 8 x + 0 C f 6 d / d e 7 n 7 6 + q d e 3 X u z 8 / o n n 3 6 x 9 / l X 9 7 9 7 8 O L 0 5 B s z f t 0 + b 8 / s P / t U j + H 2 s 8 H s D / t 0 / 4 n d N 5 + f P D n 7 6 s v P X 3 3 3 O 9 / 9 f Z 7 u 7 j 3 / z s H z 3 e / + 5 N f o M E r 3 b p + 3 Z v Y v H u z 9 L J M 9 h t o 3 z + y 7 k X D q 1 e / z + c P T 7 z 7 9 6 s X r 4 9 c n P / H p 7 / N 7 v / i c s o C / 9 x f v F 0 5 t i k G 6 n d 6 e 3 X / 2 6 R 5 F 7 m e D 3 3 c j 4 d / u 6 + M H v / c X z 7 7 9 8 u T J 7 v N n P / W T u 8 8 e P H h + 8 u b J s 6 / R Y 5 z 0 s X D s V h z / 8 D u / z 8 8 2 5 X 8 4 o e J u J F a 8 9 3 z n 0 7 3 X n 5 / 8 X j / 1 8 i e / e P 7 q 9 / 7 0 9 z 7 5 4 q f 2 X n x 1 + j V 6 j N M 9 F r r d j u V / C I T / Y c W V u 5 H A 8 q u D B / d + r 1 e 7 L x 7 s f v H V 7 / U T 3 z 3 d + 3 2 e f P V g 9 8 s n D 7 5 G j 3 H S d z v 1 Q p 9 H 7 5 d d G y R g t 4 u v v T A 4 S L l o G L n z + a c / + d W b 7 7 6 4 / / n e 6 7 N 7 T 7 4 8 + P z + y e t v 3 / s a P c Y p 1 + 3 U p 9 z 7 5 f M G K d f t 4 p u n X C R i 3 P 3 2 l 9 / 5 v b / 9 5 c F 3 v i L r 9 u T F T + y d / c T x 6 e / z 4 u T + 1 + g x T r l u p z 7 l v s 7 8 R C j X 7 e K k K s t s 1 X y T p P u 0 T 7 q T 3 / u 7 3 3 n 2 6 v e + f / D i z Q t S S F 8 + f L P 3 x b 0 v X z 9 9 / j V 6 j J O u 2 6 l P u q 8 T X U Z I 1 + 3 i m 2 e 6 S O T 2 5 v e h d 3 + v s + P f + 9 M n D 5 7 u / N 6 n L 7 9 9 s P v w 4 a t n X 3 y N H u O U 6 3 Y a K L p v S F 6 7 f f w s c F 0 k A H t 2 / / j e T z 1 / + P L p / s u H r 3 e O 7 1 M m 8 i d / 8 u H 9 V y d f o 8 c 4 7 b q d B r T 7 h i S 2 2 8 f P A u 0 i Q d S z 3 e e / 9 + / 9 E y 8 e n L 3 5 6 s u n L 1 9 9 9 W 3 K l n 1 1 8 O z N 1 1 n D i N O u 2 2 l A u 2 9 I Z L t 9 f P O 0 2 4 u E Q r u v 9 5 6 d v v m 9 n r 5 6 t f v 5 / V d P f u I 7 Z 1 + + 3 P 2 C s o t f o 8 f 4 G k K 3 0 4 B 2 X 8 c e R V Y N u n 3 8 L N A u E s v 8 3 j 9 F b t y n 9 1 7 / 1 O / 9 9 P 7 e g 5 1 n 3 / 2 p r + 5 9 9 f D h / t d x u e K 0 6 3 Y a 0 O 7 T r 9 F N h H b d P n 4 W a B e J R x 6 c / M S L + / d e 7 r w 4 + 4 m H J 6 8 p I P / y z c M v f + r 3 + r 2 / T q 4 + T r t u p w H t v o 7 v H a F d t 4 + f B d p F A o r P f 5 / j l 7 s / u f N T P / n t / c 8 / f 3 P / + X d + 8 v f 5 i R c P v z r 5 x m K 5 X q c B 7 Q 6 + R j c R 2 n X 7 + F m g X S S k + O 6 n n + + + f P a T P / V 7 n 7 1 6 8 e y L 3 + v 5 6 c n u z s P f a / e n v r H s c q / T g H Y P v 0 Y 3 E d p 1 + / j 6 t H v 2 5 a s v j t + E 4 L v a 9 P d + L 4 i v v 3 z 1 5 v c / O / n y x e t v E u q 3 z 0 5 f H b 8 6 + f b v 8 z V B 3 w r 0 m 9 P f + w 1 9 e / r s 7 P c + 3 Y x 9 e v d 2 a L 8 4 / s m z z 4 / f n H 3 5 4 p s k x v F X b 7 5 8 d r Z 5 1 m 6 L I R j g q + f H 3 w i s p 6 / O n j / / / Z 9 + + d 0 X v / + X L 0 g 8 X v z k N w L 2 2 2 e f f / s 5 / f / N 7 / / 6 z a u v T t 5 8 9 e r 0 9 / / i 9 I s n p 6 + + m U m i C T 9 9 d f r i 5 P T 3 / 7 1 O f 5 9 v B u T J 8 7 O X X 3 z 5 9 P T 3 3 j z t z 7 5 6 / v z 1 2 U + 9 n + I 2 s H + f n w X Y x 0 + / 8 9 V r y M D Z i z e / / / G r 0 2 + G L + j P N 6 c n N 0 r B b c E 9 / f L 3 f / H l m 9 / / 6 e n z 0 z e k 9 7 8 C J / z + o s i + m d l 7 / e 0 v v 8 v a / f T F m 9 e / / / H r 3 / / 0 9 z 4 5 f W 4 / + W b 6 + O o l a Z r X r 3 / / F 6 f f / f 2 f n 7 3 4 G g r n r v 5 6 d v q a / n j 1 + t X v / / r 3 / v 3 R 5 u h x 8 A e D / f z V 2 d P f / 5 7 p w 3 8 z h h 1 / 1 r e o X R 4 z Q N + D w 0 j Q n t J 0 H b 9 + T R L 8 / A Y e J o N 9 P K M M 7 S j 9 y b x u i m r 5 2 Y P 9 n Z 3 x 3 v g e / b s z S k / W Z b u u 8 8 + W + b q t s 3 K U v l x P y m L 6 e + X X b 6 q 3 + f K z h 3 u f Z p / u 7 R x M J + f 3 D y b Z 5 O t g e v K c c N 2 M 5 r R a j J t s N Z 4 U 4 7 w d Z 8 u s v P 5 B X o 8 z o D 7 G k n a b L z 6 v i 9 l 7 d f / 0 + M 0 x P v v J M 8 J i c / 9 P X 7 7 n J L w 5 f v X 5 K U n Q c B f d q I C 6 e L / 8 i o j M z S x E 5 H n 4 4 G T n u 6 9 / 7 9 / 7 x a c P f 6 8 n e z / 1 6 s t P f + q r 0 5 d f / j 7 v N 6 b X 3 z 4 9 v c G R e b b O l 2 2 e v h / c p 6 e v z z 5 / 8 f u z L 3 b z U B 4 e / D 4 n b 3 7 v z 1 9 9 5 / n T F 6 e / z x e / z / 6 r 3 2 v n 5 U + 9 f D / a v T p + 8 f k N f f 1 u x 7 / b 7 q P f 7 f P f 7 d P 3 y z 7 8 y N 3 7 k b v 3 I 3 f v R + 7 e j 9 w 9 X 4 X 9 f 9 7 d u / u G f 6 H P X / / + P 3 n 8 6 u z 4 C S U 2 v n z x 5 p g 6 e n X 0 2 P 7 6 + 3 + b 8 h X P T 9 N 3 T f F o W Z S f f d T W 6 / w j d P b m 9 / 7 9 v 3 z y H Z o 1 v E / / f / 7 V 6 e t I s 7 t R + G 8 M l o z a q 1 e / d / D 3 2 d O j 4 + f P i c R P X x 1 / / v s T A v T L l y 9 p e E 9 p s O i I 1 S H / Q s P q v B w B R v J L l P w 2 z d L Z m 9 / / i + O T V 1 9 6 s B j J W w C h P 0 8 w H W Y 0 X x + d L 0 6 f v 7 F g X n 9 9 O C o 1 v / 9 3 v 3 z 1 e z 3 5 8 s v f 6 2 s M y l D m u 0 + g k O m r F 1 8 f H Y P G 7 / + S 3 F / 6 4 + n X w O f N t 0 + / 8 C l 7 2 / d e v / l 9 n p / + / l + 9 J P + U V D / p P n 8 Y O + 8 1 j D f k S 7 0 m f f + B Y H 4 c t u 3 r v / z V 1 3 / 5 x Z e / / 3 d f H f v i c l s q 2 h n s D P 2 2 7 7 N a p A + c k H w A d 1 t k z n x G O n r 4 7 M v f + + H 9 v f u / 9 0 8 + / X 3 e v P r u m 7 P f 5 8 1 P 3 P u p J 1 8 c v x f w l 2 S 6 y I B 9 2 B Q r E H 7 j 6 1 C L F D x c 4 d d n L z 4 n 5 q V 4 S a X x a 8 D 6 6 v U p S e + b s y / I n p M T 9 C X p z d s q q L u h L g Y k s m N s e s g e H 0 G R P 7 7 b / f S x j B 3 B 2 q Y Z 8 V r p G 0 h N H 3 2 3 q t 9 O q u q t a c A f P n 7 9 x g j v E X G / 9 x e a f X 5 6 9 P 8 A R m J n g J G 1 A w A = < / A p p l i c a t i o n > 
</file>

<file path=customXml/itemProps1.xml><?xml version="1.0" encoding="utf-8"?>
<ds:datastoreItem xmlns:ds="http://schemas.openxmlformats.org/officeDocument/2006/customXml" ds:itemID="{779E9B4A-63DF-44C9-B00B-984ED65E3D12}">
  <ds:schemaRefs>
    <ds:schemaRef ds:uri="http://www.sap.com/ip/bi/bexanalyzer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Conciliación Ingresos</vt:lpstr>
      <vt:lpstr>Fuente 3</vt:lpstr>
      <vt:lpstr>Hoja1</vt:lpstr>
      <vt:lpstr>Fuente2</vt:lpstr>
      <vt:lpstr>'Conciliación Ingresos'!Área_de_impresión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13b. Conciliación Contable-Presupuestal Ingresos)</dc:title>
  <dc:creator>steel</dc:creator>
  <cp:lastModifiedBy>Suelem Janeth González Rodríguez</cp:lastModifiedBy>
  <cp:lastPrinted>2025-11-07T23:23:31Z</cp:lastPrinted>
  <dcterms:created xsi:type="dcterms:W3CDTF">2017-07-20T15:52:47Z</dcterms:created>
  <dcterms:modified xsi:type="dcterms:W3CDTF">2025-11-12T17:56:42Z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Activesheet">
    <vt:lpwstr>Conciliación Ingresos</vt:lpwstr>
  </property>
  <property fmtid="{D5CDD505-2E9C-101B-9397-08002B2CF9AE}" pid="3" name="BExAnalyzer_OldName">
    <vt:lpwstr>i_6_a CIPC.xlsx</vt:lpwstr>
  </property>
</Properties>
</file>